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3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4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20" yWindow="0" windowWidth="18140" windowHeight="15720" firstSheet="1" activeTab="6"/>
  </bookViews>
  <sheets>
    <sheet name="Plate 1 - Sheet1" sheetId="1" r:id="rId1"/>
    <sheet name="standards" sheetId="2" r:id="rId2"/>
    <sheet name="samples" sheetId="3" r:id="rId3"/>
    <sheet name="blanks" sheetId="5" r:id="rId4"/>
    <sheet name="calcs" sheetId="4" r:id="rId5"/>
    <sheet name="point final" sheetId="6" r:id="rId6"/>
    <sheet name="Sheet2" sheetId="7" r:id="rId7"/>
  </sheets>
  <definedNames>
    <definedName name="MethodPointer">15522024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6" l="1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10" i="6"/>
  <c r="K10" i="6"/>
  <c r="J10" i="6"/>
  <c r="J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I3" i="6"/>
  <c r="I4" i="6"/>
  <c r="I5" i="6"/>
  <c r="I6" i="6"/>
  <c r="I7" i="6"/>
  <c r="I8" i="6"/>
  <c r="I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2" i="6"/>
  <c r="F10" i="6"/>
  <c r="F3" i="6"/>
  <c r="F4" i="6"/>
  <c r="F5" i="6"/>
  <c r="F6" i="6"/>
  <c r="F7" i="6"/>
  <c r="F8" i="6"/>
  <c r="F9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2" i="6"/>
  <c r="E28" i="6"/>
  <c r="E21" i="6"/>
  <c r="E17" i="6"/>
  <c r="E13" i="6"/>
  <c r="E12" i="6"/>
  <c r="E10" i="6"/>
  <c r="E2" i="6"/>
  <c r="E3" i="6"/>
  <c r="E4" i="6"/>
  <c r="E5" i="6"/>
  <c r="E6" i="6"/>
  <c r="E7" i="6"/>
  <c r="E8" i="6"/>
  <c r="E9" i="6"/>
  <c r="E11" i="6"/>
  <c r="E14" i="6"/>
  <c r="E15" i="6"/>
  <c r="E16" i="6"/>
  <c r="E18" i="6"/>
  <c r="E19" i="6"/>
  <c r="E20" i="6"/>
  <c r="E22" i="6"/>
  <c r="E23" i="6"/>
  <c r="E24" i="6"/>
  <c r="E25" i="6"/>
  <c r="E26" i="6"/>
  <c r="E27" i="6"/>
  <c r="E29" i="6"/>
  <c r="E2" i="4"/>
  <c r="G2" i="4"/>
  <c r="F2" i="4"/>
  <c r="F10" i="4"/>
  <c r="F14" i="4"/>
  <c r="J14" i="4"/>
  <c r="K14" i="4"/>
  <c r="F15" i="4"/>
  <c r="J15" i="4"/>
  <c r="K15" i="4"/>
  <c r="F16" i="4"/>
  <c r="J16" i="4"/>
  <c r="K16" i="4"/>
  <c r="F17" i="4"/>
  <c r="J17" i="4"/>
  <c r="K17" i="4"/>
  <c r="F18" i="4"/>
  <c r="J18" i="4"/>
  <c r="K18" i="4"/>
  <c r="F19" i="4"/>
  <c r="J19" i="4"/>
  <c r="K19" i="4"/>
  <c r="F20" i="4"/>
  <c r="J20" i="4"/>
  <c r="K20" i="4"/>
  <c r="F21" i="4"/>
  <c r="J21" i="4"/>
  <c r="K21" i="4"/>
  <c r="F22" i="4"/>
  <c r="J22" i="4"/>
  <c r="K22" i="4"/>
  <c r="F23" i="4"/>
  <c r="J23" i="4"/>
  <c r="K23" i="4"/>
  <c r="F24" i="4"/>
  <c r="J24" i="4"/>
  <c r="K24" i="4"/>
  <c r="F25" i="4"/>
  <c r="J25" i="4"/>
  <c r="K25" i="4"/>
  <c r="F26" i="4"/>
  <c r="J26" i="4"/>
  <c r="K26" i="4"/>
  <c r="F27" i="4"/>
  <c r="J27" i="4"/>
  <c r="K27" i="4"/>
  <c r="F28" i="4"/>
  <c r="J28" i="4"/>
  <c r="K28" i="4"/>
  <c r="F29" i="4"/>
  <c r="J29" i="4"/>
  <c r="K29" i="4"/>
  <c r="F30" i="4"/>
  <c r="J30" i="4"/>
  <c r="K30" i="4"/>
  <c r="F31" i="4"/>
  <c r="J31" i="4"/>
  <c r="K31" i="4"/>
  <c r="F32" i="4"/>
  <c r="J32" i="4"/>
  <c r="K32" i="4"/>
  <c r="F13" i="4"/>
  <c r="J13" i="4"/>
  <c r="K13" i="4"/>
  <c r="J3" i="4"/>
  <c r="J4" i="4"/>
  <c r="J5" i="4"/>
  <c r="J6" i="4"/>
  <c r="J7" i="4"/>
  <c r="J2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13" i="4"/>
  <c r="E3" i="4"/>
  <c r="F3" i="4"/>
  <c r="G3" i="4"/>
  <c r="X20" i="2"/>
  <c r="Y20" i="2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13" i="4"/>
  <c r="E31" i="4"/>
  <c r="E28" i="4"/>
  <c r="E20" i="4"/>
  <c r="E16" i="4"/>
  <c r="E15" i="4"/>
  <c r="E13" i="4"/>
  <c r="E14" i="4"/>
  <c r="E17" i="4"/>
  <c r="E18" i="4"/>
  <c r="E19" i="4"/>
  <c r="E21" i="4"/>
  <c r="E22" i="4"/>
  <c r="E23" i="4"/>
  <c r="E24" i="4"/>
  <c r="E25" i="4"/>
  <c r="E26" i="4"/>
  <c r="E27" i="4"/>
  <c r="E29" i="4"/>
  <c r="E30" i="4"/>
  <c r="E32" i="4"/>
  <c r="BI20" i="3"/>
  <c r="BG20" i="3"/>
  <c r="BF20" i="3"/>
  <c r="BC20" i="3"/>
  <c r="BB20" i="3"/>
  <c r="AZ20" i="3"/>
  <c r="AY20" i="3"/>
  <c r="AX20" i="3"/>
  <c r="AW20" i="3"/>
  <c r="AV20" i="3"/>
  <c r="AS20" i="3"/>
  <c r="AR20" i="3"/>
  <c r="AQ20" i="3"/>
  <c r="AJ20" i="3"/>
  <c r="AH20" i="3"/>
  <c r="AF20" i="3"/>
  <c r="V20" i="3"/>
  <c r="Q20" i="3"/>
  <c r="P20" i="3"/>
  <c r="O20" i="3"/>
  <c r="K20" i="3"/>
  <c r="D20" i="3"/>
  <c r="E20" i="3"/>
  <c r="F20" i="3"/>
  <c r="G20" i="3"/>
  <c r="H20" i="3"/>
  <c r="I20" i="3"/>
  <c r="M20" i="3"/>
  <c r="N20" i="3"/>
  <c r="R20" i="3"/>
  <c r="S20" i="3"/>
  <c r="T20" i="3"/>
  <c r="U20" i="3"/>
  <c r="X20" i="3"/>
  <c r="Y20" i="3"/>
  <c r="Z20" i="3"/>
  <c r="AA20" i="3"/>
  <c r="AB20" i="3"/>
  <c r="AC20" i="3"/>
  <c r="AD20" i="3"/>
  <c r="AE20" i="3"/>
  <c r="AG20" i="3"/>
  <c r="AI20" i="3"/>
  <c r="AK20" i="3"/>
  <c r="AL20" i="3"/>
  <c r="AM20" i="3"/>
  <c r="AN20" i="3"/>
  <c r="AO20" i="3"/>
  <c r="AP20" i="3"/>
  <c r="AT20" i="3"/>
  <c r="BA20" i="3"/>
  <c r="BE20" i="3"/>
  <c r="BH20" i="3"/>
  <c r="B20" i="3"/>
  <c r="F4" i="4"/>
  <c r="G4" i="4"/>
  <c r="F5" i="4"/>
  <c r="G5" i="4"/>
  <c r="F6" i="4"/>
  <c r="G6" i="4"/>
  <c r="F7" i="4"/>
  <c r="G7" i="4"/>
  <c r="F8" i="4"/>
  <c r="G8" i="4"/>
  <c r="D20" i="5"/>
  <c r="C20" i="5"/>
  <c r="B20" i="5"/>
  <c r="E4" i="4"/>
  <c r="E5" i="4"/>
  <c r="E6" i="4"/>
  <c r="E7" i="4"/>
  <c r="E8" i="4"/>
  <c r="E9" i="4"/>
  <c r="F9" i="4"/>
  <c r="E10" i="4"/>
  <c r="E11" i="4"/>
  <c r="F11" i="4"/>
  <c r="E12" i="4"/>
  <c r="F12" i="4"/>
  <c r="V20" i="2"/>
  <c r="U20" i="2"/>
  <c r="T20" i="2"/>
  <c r="S20" i="2"/>
  <c r="R20" i="2"/>
  <c r="Q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B20" i="2"/>
</calcChain>
</file>

<file path=xl/sharedStrings.xml><?xml version="1.0" encoding="utf-8"?>
<sst xmlns="http://schemas.openxmlformats.org/spreadsheetml/2006/main" count="387" uniqueCount="241">
  <si>
    <t>Software Version</t>
  </si>
  <si>
    <t>2.03.1</t>
  </si>
  <si>
    <t>Experiment File Path:</t>
  </si>
  <si>
    <t>C:\Users\Public\Documents\Experiments\emma SOD kinetique 02122013.xpt</t>
  </si>
  <si>
    <t>Protocol File Path:</t>
  </si>
  <si>
    <t>C:\gen 5\claudie\SOD kit point final.prt</t>
  </si>
  <si>
    <t>Plate Number</t>
  </si>
  <si>
    <t>Plate 1</t>
  </si>
  <si>
    <t>Date</t>
  </si>
  <si>
    <t>Time</t>
  </si>
  <si>
    <t>Reader Type:</t>
  </si>
  <si>
    <t>Synergy HT</t>
  </si>
  <si>
    <t>Reader Serial Number:</t>
  </si>
  <si>
    <t>Reading Type</t>
  </si>
  <si>
    <t>Reader</t>
  </si>
  <si>
    <t>Procedure Details</t>
  </si>
  <si>
    <t>Plate Type</t>
  </si>
  <si>
    <t>96 WELL PLATE</t>
  </si>
  <si>
    <t>Set Temperature</t>
  </si>
  <si>
    <t>Setpoint 37°C</t>
  </si>
  <si>
    <t>Preheat before moving to next step</t>
  </si>
  <si>
    <t>Start Kinetic</t>
  </si>
  <si>
    <t>Runtime 0:20:00 (HH:MM:SS), Interval 0:01:10, 18 Reads</t>
  </si>
  <si>
    <t>Shake</t>
  </si>
  <si>
    <t>Medium, 0:10 (MM:SS)</t>
  </si>
  <si>
    <t>Read</t>
  </si>
  <si>
    <t>Absorbance Endpoint</t>
  </si>
  <si>
    <t>Full Plate</t>
  </si>
  <si>
    <t>Wavelengths: 450</t>
  </si>
  <si>
    <t>Read Speed: Normal</t>
  </si>
  <si>
    <t>End Kinetic</t>
  </si>
  <si>
    <t>Layout</t>
  </si>
  <si>
    <t>A</t>
  </si>
  <si>
    <t>SPL1</t>
  </si>
  <si>
    <t>SPL2</t>
  </si>
  <si>
    <t>SPL3</t>
  </si>
  <si>
    <t>SPL4</t>
  </si>
  <si>
    <t>Well ID</t>
  </si>
  <si>
    <t>B</t>
  </si>
  <si>
    <t>SPL5</t>
  </si>
  <si>
    <t>SPL6</t>
  </si>
  <si>
    <t>SPL7</t>
  </si>
  <si>
    <t>SPL8</t>
  </si>
  <si>
    <t>C</t>
  </si>
  <si>
    <t>SPL9</t>
  </si>
  <si>
    <t>SPL10</t>
  </si>
  <si>
    <t>SPL11</t>
  </si>
  <si>
    <t>SPL12</t>
  </si>
  <si>
    <t>D</t>
  </si>
  <si>
    <t>SPL13</t>
  </si>
  <si>
    <t>SPL14</t>
  </si>
  <si>
    <t>SPL15</t>
  </si>
  <si>
    <t>SPL16</t>
  </si>
  <si>
    <t>E</t>
  </si>
  <si>
    <t>SPL17</t>
  </si>
  <si>
    <t>SPL18</t>
  </si>
  <si>
    <t>SPL19</t>
  </si>
  <si>
    <t>SPL20</t>
  </si>
  <si>
    <t>F</t>
  </si>
  <si>
    <t>SPL21</t>
  </si>
  <si>
    <t>SPL22</t>
  </si>
  <si>
    <t>SPL23</t>
  </si>
  <si>
    <t>SPL24</t>
  </si>
  <si>
    <t>G</t>
  </si>
  <si>
    <t>SPL25</t>
  </si>
  <si>
    <t>SPL26</t>
  </si>
  <si>
    <t>SPL27</t>
  </si>
  <si>
    <t>SPL28</t>
  </si>
  <si>
    <t>H</t>
  </si>
  <si>
    <t>SPL29</t>
  </si>
  <si>
    <t>SPL30</t>
  </si>
  <si>
    <t>SPL31</t>
  </si>
  <si>
    <t>T° 450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</si>
  <si>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</si>
  <si>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</si>
  <si>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</si>
  <si>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</si>
  <si>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</si>
  <si>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</si>
  <si>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</si>
  <si>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</si>
  <si>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</si>
  <si>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</si>
  <si>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</si>
  <si>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</si>
  <si>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</si>
  <si>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</si>
  <si>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</si>
  <si>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</si>
  <si>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</si>
  <si>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</si>
  <si>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</si>
  <si>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</si>
  <si>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</si>
  <si>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</si>
  <si>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</si>
  <si>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</si>
  <si>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</si>
  <si>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</si>
  <si>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</si>
  <si>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</si>
  <si>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</si>
  <si>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</si>
  <si>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</si>
  <si>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</si>
  <si>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</si>
  <si>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</si>
  <si>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</si>
  <si>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</si>
  <si>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</si>
  <si>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</si>
  <si>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</si>
  <si>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</si>
  <si>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</si>
  <si>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</si>
  <si>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</si>
  <si>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</si>
  <si>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</si>
  <si>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</si>
  <si>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</si>
  <si>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</si>
  <si>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</si>
  <si>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</si>
  <si>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</si>
  <si>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</si>
  <si>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</si>
  <si>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</si>
  <si>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</si>
  <si>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</si>
  <si>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</si>
  <si>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</si>
  <si>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</si>
  <si>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</si>
  <si>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</si>
  <si>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</si>
  <si>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</si>
  <si>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</si>
  <si>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</si>
  <si>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</si>
  <si>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</si>
  <si>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</si>
  <si>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</si>
  <si>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</si>
  <si>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</si>
  <si>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</si>
  <si>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</si>
  <si>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</si>
  <si>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</si>
  <si>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</si>
  <si>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</si>
  <si>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</si>
  <si>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</si>
  <si>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</si>
  <si>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</si>
  <si>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</si>
  <si>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</si>
  <si>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</si>
  <si>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</si>
  <si>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</si>
  <si>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</si>
  <si>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</si>
  <si>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</si>
  <si>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</si>
  <si>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</si>
  <si>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</si>
  <si>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</si>
  <si>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Results</t>
  </si>
  <si>
    <t>Max V [450]</t>
  </si>
  <si>
    <t>R-Squared [450]</t>
  </si>
  <si>
    <t>t at Max V [450]</t>
  </si>
  <si>
    <t>Lagtime [450]</t>
  </si>
  <si>
    <t>?????</t>
  </si>
  <si>
    <t>SOD 20.1</t>
  </si>
  <si>
    <t>SOD 20.2</t>
  </si>
  <si>
    <t>SOD 20.3</t>
  </si>
  <si>
    <t>SOD 8.1</t>
  </si>
  <si>
    <t>SOD 8.2</t>
  </si>
  <si>
    <t>SOD 8.3</t>
  </si>
  <si>
    <t>SOD 4.1</t>
  </si>
  <si>
    <t>SOD 4.2</t>
  </si>
  <si>
    <t>SOD 4.3</t>
  </si>
  <si>
    <t>SOD 2.1</t>
  </si>
  <si>
    <t>SOD 2.2</t>
  </si>
  <si>
    <t>SOD 2.3</t>
  </si>
  <si>
    <t>SOD 1.1</t>
  </si>
  <si>
    <t>SOD 1.2</t>
  </si>
  <si>
    <t>SOD 1.3</t>
  </si>
  <si>
    <t>SOD 0.5.1</t>
  </si>
  <si>
    <t>SOD 0.5.2</t>
  </si>
  <si>
    <t>SOD 0.5.3</t>
  </si>
  <si>
    <t>SOD 0.25.1</t>
  </si>
  <si>
    <t>SOD 0.25.2</t>
  </si>
  <si>
    <t>SOD 0.25.3</t>
  </si>
  <si>
    <t>blank1.1</t>
  </si>
  <si>
    <t>blank1.2</t>
  </si>
  <si>
    <t>blank1.3</t>
  </si>
  <si>
    <t>blank2.1</t>
  </si>
  <si>
    <t>blank2.2</t>
  </si>
  <si>
    <t>blank2.3</t>
  </si>
  <si>
    <t>blank3.1</t>
  </si>
  <si>
    <t>blank3.2</t>
  </si>
  <si>
    <t>blank3.3</t>
  </si>
  <si>
    <t>SLOPE</t>
  </si>
  <si>
    <t>CV</t>
  </si>
  <si>
    <t>blank3</t>
  </si>
  <si>
    <t>blank2</t>
  </si>
  <si>
    <t>blank1</t>
  </si>
  <si>
    <t>SOD 0.25</t>
  </si>
  <si>
    <t>SOD 0.5</t>
  </si>
  <si>
    <t>SOD 1</t>
  </si>
  <si>
    <t>SOD 2</t>
  </si>
  <si>
    <t>SOD 4</t>
  </si>
  <si>
    <t>SOD 8</t>
  </si>
  <si>
    <t>SOD 20</t>
  </si>
  <si>
    <t>slope 3</t>
  </si>
  <si>
    <t>slope 2</t>
  </si>
  <si>
    <t>slope 1</t>
  </si>
  <si>
    <t>Samples</t>
  </si>
  <si>
    <t>inhibition rate</t>
  </si>
  <si>
    <t>NA</t>
  </si>
  <si>
    <t>average slope</t>
  </si>
  <si>
    <t>SOD 100.1</t>
  </si>
  <si>
    <t>SOD 100.2</t>
  </si>
  <si>
    <t>SOD 100.3</t>
  </si>
  <si>
    <t>concentration (log eqn)</t>
  </si>
  <si>
    <t>ln(concentration)</t>
  </si>
  <si>
    <t>SOD 100</t>
  </si>
  <si>
    <t>e^(derived conc)</t>
  </si>
  <si>
    <t>Sample</t>
  </si>
  <si>
    <t>point 1</t>
  </si>
  <si>
    <t>point 2</t>
  </si>
  <si>
    <t>point 3</t>
  </si>
  <si>
    <t>average point</t>
  </si>
  <si>
    <t>% inhibition</t>
  </si>
  <si>
    <t>calculated U/ml</t>
  </si>
  <si>
    <t>Dilution correction</t>
  </si>
  <si>
    <t>Conc (mg/ml)</t>
  </si>
  <si>
    <t>U/mg</t>
  </si>
  <si>
    <t>units per mg</t>
  </si>
  <si>
    <t>pCO2</t>
  </si>
  <si>
    <t>2800MS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</si>
</sst>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0"/>
      <name val="Arial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63"/>
      <name val="Arial"/>
      <family val="2"/>
    </font>
    <font>
      <sz val="7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0"/>
      <name val="Arial"/>
    </font>
    <font>
      <sz val="10"/>
      <color theme="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5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21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1" fontId="1" fillId="0" borderId="3" xfId="0" applyNumberFormat="1" applyFont="1" applyBorder="1" applyAlignment="1">
      <alignment horizontal="center" vertical="center" wrapText="1"/>
    </xf>
    <xf numFmtId="21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1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0" fillId="7" borderId="0" xfId="0" applyNumberFormat="1" applyFill="1"/>
  </cellXfs>
  <cellStyles count="1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20.1</c:v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138575782230374"/>
                  <c:y val="-0.213881748071979"/>
                </c:manualLayout>
              </c:layout>
              <c:numFmt formatCode="General" sourceLinked="0"/>
            </c:trendlineLbl>
          </c:trendline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standards!$B$2:$B$19</c:f>
              <c:numCache>
                <c:formatCode>General</c:formatCode>
                <c:ptCount val="18"/>
                <c:pt idx="0">
                  <c:v>0.062</c:v>
                </c:pt>
                <c:pt idx="1">
                  <c:v>0.065</c:v>
                </c:pt>
                <c:pt idx="2">
                  <c:v>0.065</c:v>
                </c:pt>
                <c:pt idx="3">
                  <c:v>0.066</c:v>
                </c:pt>
                <c:pt idx="4">
                  <c:v>0.067</c:v>
                </c:pt>
                <c:pt idx="5">
                  <c:v>0.069</c:v>
                </c:pt>
                <c:pt idx="6">
                  <c:v>0.07</c:v>
                </c:pt>
                <c:pt idx="7">
                  <c:v>0.071</c:v>
                </c:pt>
                <c:pt idx="8">
                  <c:v>0.072</c:v>
                </c:pt>
                <c:pt idx="9">
                  <c:v>0.073</c:v>
                </c:pt>
                <c:pt idx="10">
                  <c:v>0.074</c:v>
                </c:pt>
                <c:pt idx="11">
                  <c:v>0.075</c:v>
                </c:pt>
                <c:pt idx="12">
                  <c:v>0.077</c:v>
                </c:pt>
                <c:pt idx="13">
                  <c:v>0.078</c:v>
                </c:pt>
                <c:pt idx="14">
                  <c:v>0.079</c:v>
                </c:pt>
                <c:pt idx="15">
                  <c:v>0.08</c:v>
                </c:pt>
                <c:pt idx="16">
                  <c:v>0.082</c:v>
                </c:pt>
                <c:pt idx="17">
                  <c:v>0.083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771224"/>
        <c:axId val="2122773880"/>
      </c:scatterChart>
      <c:valAx>
        <c:axId val="212277122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773880"/>
        <c:crosses val="autoZero"/>
        <c:crossBetween val="midCat"/>
      </c:valAx>
      <c:valAx>
        <c:axId val="2122773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771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2.1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standards!$K$2:$K$19</c:f>
              <c:numCache>
                <c:formatCode>General</c:formatCode>
                <c:ptCount val="18"/>
                <c:pt idx="0">
                  <c:v>0.43</c:v>
                </c:pt>
                <c:pt idx="1">
                  <c:v>0.446</c:v>
                </c:pt>
                <c:pt idx="2">
                  <c:v>0.453</c:v>
                </c:pt>
                <c:pt idx="3">
                  <c:v>0.462</c:v>
                </c:pt>
                <c:pt idx="4">
                  <c:v>0.471</c:v>
                </c:pt>
                <c:pt idx="5">
                  <c:v>0.479</c:v>
                </c:pt>
                <c:pt idx="6">
                  <c:v>0.486</c:v>
                </c:pt>
                <c:pt idx="7">
                  <c:v>0.494</c:v>
                </c:pt>
                <c:pt idx="8">
                  <c:v>0.502</c:v>
                </c:pt>
                <c:pt idx="9">
                  <c:v>0.508</c:v>
                </c:pt>
                <c:pt idx="10">
                  <c:v>0.515</c:v>
                </c:pt>
                <c:pt idx="11">
                  <c:v>0.521</c:v>
                </c:pt>
                <c:pt idx="12">
                  <c:v>0.527</c:v>
                </c:pt>
                <c:pt idx="13">
                  <c:v>0.533</c:v>
                </c:pt>
                <c:pt idx="14">
                  <c:v>0.538</c:v>
                </c:pt>
                <c:pt idx="15">
                  <c:v>0.544</c:v>
                </c:pt>
                <c:pt idx="16">
                  <c:v>0.549</c:v>
                </c:pt>
                <c:pt idx="17">
                  <c:v>0.554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830840"/>
        <c:axId val="2122833880"/>
      </c:scatterChart>
      <c:valAx>
        <c:axId val="212283084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833880"/>
        <c:crosses val="autoZero"/>
        <c:crossBetween val="midCat"/>
      </c:valAx>
      <c:valAx>
        <c:axId val="2122833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830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2.2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standards!$L$2:$L$19</c:f>
              <c:numCache>
                <c:formatCode>General</c:formatCode>
                <c:ptCount val="18"/>
                <c:pt idx="0">
                  <c:v>0.447</c:v>
                </c:pt>
                <c:pt idx="1">
                  <c:v>0.457</c:v>
                </c:pt>
                <c:pt idx="2">
                  <c:v>0.468</c:v>
                </c:pt>
                <c:pt idx="3">
                  <c:v>0.478</c:v>
                </c:pt>
                <c:pt idx="4">
                  <c:v>0.487</c:v>
                </c:pt>
                <c:pt idx="5">
                  <c:v>0.496</c:v>
                </c:pt>
                <c:pt idx="6">
                  <c:v>0.505</c:v>
                </c:pt>
                <c:pt idx="7">
                  <c:v>0.513</c:v>
                </c:pt>
                <c:pt idx="8">
                  <c:v>0.521</c:v>
                </c:pt>
                <c:pt idx="9">
                  <c:v>0.528</c:v>
                </c:pt>
                <c:pt idx="10">
                  <c:v>0.535</c:v>
                </c:pt>
                <c:pt idx="11">
                  <c:v>0.542</c:v>
                </c:pt>
                <c:pt idx="12">
                  <c:v>0.548</c:v>
                </c:pt>
                <c:pt idx="13">
                  <c:v>0.554</c:v>
                </c:pt>
                <c:pt idx="14">
                  <c:v>0.56</c:v>
                </c:pt>
                <c:pt idx="15">
                  <c:v>0.566</c:v>
                </c:pt>
                <c:pt idx="16">
                  <c:v>0.572</c:v>
                </c:pt>
                <c:pt idx="17">
                  <c:v>0.577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859352"/>
        <c:axId val="2122862376"/>
      </c:scatterChart>
      <c:valAx>
        <c:axId val="212285935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862376"/>
        <c:crosses val="autoZero"/>
        <c:crossBetween val="midCat"/>
      </c:valAx>
      <c:valAx>
        <c:axId val="2122862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859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2.3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standards!$M$2:$M$19</c:f>
              <c:numCache>
                <c:formatCode>General</c:formatCode>
                <c:ptCount val="18"/>
                <c:pt idx="0">
                  <c:v>0.414</c:v>
                </c:pt>
                <c:pt idx="1">
                  <c:v>0.422</c:v>
                </c:pt>
                <c:pt idx="2">
                  <c:v>0.434</c:v>
                </c:pt>
                <c:pt idx="3">
                  <c:v>0.443</c:v>
                </c:pt>
                <c:pt idx="4">
                  <c:v>0.452</c:v>
                </c:pt>
                <c:pt idx="5">
                  <c:v>0.461</c:v>
                </c:pt>
                <c:pt idx="6">
                  <c:v>0.469</c:v>
                </c:pt>
                <c:pt idx="7">
                  <c:v>0.478</c:v>
                </c:pt>
                <c:pt idx="8">
                  <c:v>0.485</c:v>
                </c:pt>
                <c:pt idx="9">
                  <c:v>0.492</c:v>
                </c:pt>
                <c:pt idx="10">
                  <c:v>0.499</c:v>
                </c:pt>
                <c:pt idx="11">
                  <c:v>0.506</c:v>
                </c:pt>
                <c:pt idx="12">
                  <c:v>0.512</c:v>
                </c:pt>
                <c:pt idx="13">
                  <c:v>0.518</c:v>
                </c:pt>
                <c:pt idx="14">
                  <c:v>0.524</c:v>
                </c:pt>
                <c:pt idx="15">
                  <c:v>0.529</c:v>
                </c:pt>
                <c:pt idx="16">
                  <c:v>0.535</c:v>
                </c:pt>
                <c:pt idx="17">
                  <c:v>0.54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888440"/>
        <c:axId val="2122891464"/>
      </c:scatterChart>
      <c:valAx>
        <c:axId val="212288844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891464"/>
        <c:crosses val="autoZero"/>
        <c:crossBetween val="midCat"/>
      </c:valAx>
      <c:valAx>
        <c:axId val="2122891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888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1.1</c:v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standards!$N$2:$N$19</c:f>
              <c:numCache>
                <c:formatCode>General</c:formatCode>
                <c:ptCount val="18"/>
                <c:pt idx="0">
                  <c:v>0.59</c:v>
                </c:pt>
                <c:pt idx="1">
                  <c:v>0.598</c:v>
                </c:pt>
                <c:pt idx="2">
                  <c:v>0.611</c:v>
                </c:pt>
                <c:pt idx="3">
                  <c:v>0.623</c:v>
                </c:pt>
                <c:pt idx="4">
                  <c:v>0.634</c:v>
                </c:pt>
                <c:pt idx="5">
                  <c:v>0.645</c:v>
                </c:pt>
                <c:pt idx="6">
                  <c:v>0.654</c:v>
                </c:pt>
                <c:pt idx="7">
                  <c:v>0.672</c:v>
                </c:pt>
                <c:pt idx="8">
                  <c:v>0.68</c:v>
                </c:pt>
                <c:pt idx="9">
                  <c:v>0.688</c:v>
                </c:pt>
                <c:pt idx="10">
                  <c:v>0.695</c:v>
                </c:pt>
                <c:pt idx="11">
                  <c:v>0.702</c:v>
                </c:pt>
                <c:pt idx="12">
                  <c:v>0.709</c:v>
                </c:pt>
                <c:pt idx="13">
                  <c:v>0.714</c:v>
                </c:pt>
                <c:pt idx="14">
                  <c:v>0.72</c:v>
                </c:pt>
                <c:pt idx="15">
                  <c:v>0.719</c:v>
                </c:pt>
                <c:pt idx="16">
                  <c:v>0.725</c:v>
                </c:pt>
                <c:pt idx="17">
                  <c:v>0.729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926888"/>
        <c:axId val="2122929768"/>
      </c:scatterChart>
      <c:valAx>
        <c:axId val="212292688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929768"/>
        <c:crosses val="autoZero"/>
        <c:crossBetween val="midCat"/>
      </c:valAx>
      <c:valAx>
        <c:axId val="2122929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926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1.2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standards!$O$2:$O$19</c:f>
              <c:numCache>
                <c:formatCode>General</c:formatCode>
                <c:ptCount val="18"/>
                <c:pt idx="0">
                  <c:v>0.604</c:v>
                </c:pt>
                <c:pt idx="1">
                  <c:v>0.617</c:v>
                </c:pt>
                <c:pt idx="2">
                  <c:v>0.631</c:v>
                </c:pt>
                <c:pt idx="3">
                  <c:v>0.642</c:v>
                </c:pt>
                <c:pt idx="4">
                  <c:v>0.653</c:v>
                </c:pt>
                <c:pt idx="5">
                  <c:v>0.663</c:v>
                </c:pt>
                <c:pt idx="6">
                  <c:v>0.673</c:v>
                </c:pt>
                <c:pt idx="7">
                  <c:v>0.682</c:v>
                </c:pt>
                <c:pt idx="8">
                  <c:v>0.69</c:v>
                </c:pt>
                <c:pt idx="9">
                  <c:v>0.698</c:v>
                </c:pt>
                <c:pt idx="10">
                  <c:v>0.705</c:v>
                </c:pt>
                <c:pt idx="11">
                  <c:v>0.712</c:v>
                </c:pt>
                <c:pt idx="12">
                  <c:v>0.718</c:v>
                </c:pt>
                <c:pt idx="13">
                  <c:v>0.724</c:v>
                </c:pt>
                <c:pt idx="14">
                  <c:v>0.73</c:v>
                </c:pt>
                <c:pt idx="15">
                  <c:v>0.735</c:v>
                </c:pt>
                <c:pt idx="16">
                  <c:v>0.74</c:v>
                </c:pt>
                <c:pt idx="17">
                  <c:v>0.744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955752"/>
        <c:axId val="2122958776"/>
      </c:scatterChart>
      <c:valAx>
        <c:axId val="212295575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958776"/>
        <c:crosses val="autoZero"/>
        <c:crossBetween val="midCat"/>
      </c:valAx>
      <c:valAx>
        <c:axId val="2122958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955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1.3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standards!$P$2:$P$19</c:f>
              <c:numCache>
                <c:formatCode>General</c:formatCode>
                <c:ptCount val="18"/>
                <c:pt idx="0">
                  <c:v>0.621</c:v>
                </c:pt>
                <c:pt idx="1">
                  <c:v>0.621</c:v>
                </c:pt>
                <c:pt idx="2">
                  <c:v>0.633</c:v>
                </c:pt>
                <c:pt idx="3">
                  <c:v>0.644</c:v>
                </c:pt>
                <c:pt idx="4">
                  <c:v>0.655</c:v>
                </c:pt>
                <c:pt idx="5">
                  <c:v>0.666</c:v>
                </c:pt>
                <c:pt idx="6">
                  <c:v>0.675</c:v>
                </c:pt>
                <c:pt idx="7">
                  <c:v>0.685</c:v>
                </c:pt>
                <c:pt idx="8">
                  <c:v>0.693</c:v>
                </c:pt>
                <c:pt idx="9">
                  <c:v>0.7</c:v>
                </c:pt>
                <c:pt idx="10">
                  <c:v>0.708</c:v>
                </c:pt>
                <c:pt idx="11">
                  <c:v>0.714</c:v>
                </c:pt>
                <c:pt idx="12">
                  <c:v>0.721</c:v>
                </c:pt>
                <c:pt idx="13">
                  <c:v>0.727</c:v>
                </c:pt>
                <c:pt idx="14">
                  <c:v>0.732</c:v>
                </c:pt>
                <c:pt idx="15">
                  <c:v>0.738</c:v>
                </c:pt>
                <c:pt idx="16">
                  <c:v>0.743</c:v>
                </c:pt>
                <c:pt idx="17">
                  <c:v>0.747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984120"/>
        <c:axId val="2122987144"/>
      </c:scatterChart>
      <c:valAx>
        <c:axId val="212298412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987144"/>
        <c:crosses val="autoZero"/>
        <c:crossBetween val="midCat"/>
      </c:valAx>
      <c:valAx>
        <c:axId val="2122987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984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0.5 1</c:v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standards!$Q$4:$Q$17</c:f>
              <c:numCache>
                <c:formatCode>General</c:formatCode>
                <c:ptCount val="14"/>
                <c:pt idx="0">
                  <c:v>0.753</c:v>
                </c:pt>
                <c:pt idx="1">
                  <c:v>0.764</c:v>
                </c:pt>
                <c:pt idx="2">
                  <c:v>0.775</c:v>
                </c:pt>
                <c:pt idx="3">
                  <c:v>0.784</c:v>
                </c:pt>
                <c:pt idx="4">
                  <c:v>0.792</c:v>
                </c:pt>
                <c:pt idx="5">
                  <c:v>0.8</c:v>
                </c:pt>
                <c:pt idx="6">
                  <c:v>0.806</c:v>
                </c:pt>
                <c:pt idx="7">
                  <c:v>0.812</c:v>
                </c:pt>
                <c:pt idx="8">
                  <c:v>0.818</c:v>
                </c:pt>
                <c:pt idx="9">
                  <c:v>0.823</c:v>
                </c:pt>
                <c:pt idx="10">
                  <c:v>0.828</c:v>
                </c:pt>
                <c:pt idx="11">
                  <c:v>0.832</c:v>
                </c:pt>
                <c:pt idx="12">
                  <c:v>0.835</c:v>
                </c:pt>
                <c:pt idx="13">
                  <c:v>0.839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022040"/>
        <c:axId val="2123024920"/>
      </c:scatterChart>
      <c:valAx>
        <c:axId val="212302204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3024920"/>
        <c:crosses val="autoZero"/>
        <c:crossBetween val="midCat"/>
      </c:valAx>
      <c:valAx>
        <c:axId val="2123024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022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0.5 2</c:v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standards!$R$6:$R$17</c:f>
              <c:numCache>
                <c:formatCode>General</c:formatCode>
                <c:ptCount val="12"/>
                <c:pt idx="0">
                  <c:v>0.786</c:v>
                </c:pt>
                <c:pt idx="1">
                  <c:v>0.796</c:v>
                </c:pt>
                <c:pt idx="2">
                  <c:v>0.803</c:v>
                </c:pt>
                <c:pt idx="3">
                  <c:v>0.811</c:v>
                </c:pt>
                <c:pt idx="4">
                  <c:v>0.817</c:v>
                </c:pt>
                <c:pt idx="5">
                  <c:v>0.823</c:v>
                </c:pt>
                <c:pt idx="6">
                  <c:v>0.828</c:v>
                </c:pt>
                <c:pt idx="7">
                  <c:v>0.833</c:v>
                </c:pt>
                <c:pt idx="8">
                  <c:v>0.837</c:v>
                </c:pt>
                <c:pt idx="9">
                  <c:v>0.841</c:v>
                </c:pt>
                <c:pt idx="10">
                  <c:v>0.845</c:v>
                </c:pt>
                <c:pt idx="11">
                  <c:v>0.848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053496"/>
        <c:axId val="2123056376"/>
      </c:scatterChart>
      <c:valAx>
        <c:axId val="212305349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3056376"/>
        <c:crosses val="autoZero"/>
        <c:crossBetween val="midCat"/>
      </c:valAx>
      <c:valAx>
        <c:axId val="2123056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053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0.5 3</c:v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standards!$S$6:$S$17</c:f>
              <c:numCache>
                <c:formatCode>General</c:formatCode>
                <c:ptCount val="12"/>
                <c:pt idx="0">
                  <c:v>0.782</c:v>
                </c:pt>
                <c:pt idx="1">
                  <c:v>0.791</c:v>
                </c:pt>
                <c:pt idx="2">
                  <c:v>0.799</c:v>
                </c:pt>
                <c:pt idx="3">
                  <c:v>0.806</c:v>
                </c:pt>
                <c:pt idx="4">
                  <c:v>0.813</c:v>
                </c:pt>
                <c:pt idx="5">
                  <c:v>0.818</c:v>
                </c:pt>
                <c:pt idx="6">
                  <c:v>0.824</c:v>
                </c:pt>
                <c:pt idx="7">
                  <c:v>0.828</c:v>
                </c:pt>
                <c:pt idx="8">
                  <c:v>0.833</c:v>
                </c:pt>
                <c:pt idx="9">
                  <c:v>0.837</c:v>
                </c:pt>
                <c:pt idx="10">
                  <c:v>0.84</c:v>
                </c:pt>
                <c:pt idx="11">
                  <c:v>0.843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085096"/>
        <c:axId val="2123087976"/>
      </c:scatterChart>
      <c:valAx>
        <c:axId val="212308509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3087976"/>
        <c:crosses val="autoZero"/>
        <c:crossBetween val="midCat"/>
      </c:valAx>
      <c:valAx>
        <c:axId val="2123087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085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0.25 1</c:v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standards!$T$2:$T$10</c:f>
              <c:numCache>
                <c:formatCode>General</c:formatCode>
                <c:ptCount val="9"/>
                <c:pt idx="0">
                  <c:v>0.802</c:v>
                </c:pt>
                <c:pt idx="1">
                  <c:v>0.815</c:v>
                </c:pt>
                <c:pt idx="2">
                  <c:v>0.828</c:v>
                </c:pt>
                <c:pt idx="3">
                  <c:v>0.838</c:v>
                </c:pt>
                <c:pt idx="4">
                  <c:v>0.846</c:v>
                </c:pt>
                <c:pt idx="5">
                  <c:v>0.853</c:v>
                </c:pt>
                <c:pt idx="6">
                  <c:v>0.859</c:v>
                </c:pt>
                <c:pt idx="7">
                  <c:v>0.864</c:v>
                </c:pt>
                <c:pt idx="8">
                  <c:v>0.869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122712"/>
        <c:axId val="2123125592"/>
      </c:scatterChart>
      <c:valAx>
        <c:axId val="21231227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3125592"/>
        <c:crosses val="autoZero"/>
        <c:crossBetween val="midCat"/>
      </c:valAx>
      <c:valAx>
        <c:axId val="2123125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122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20.2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standards!$C$2:$C$19</c:f>
              <c:numCache>
                <c:formatCode>General</c:formatCode>
                <c:ptCount val="18"/>
                <c:pt idx="0">
                  <c:v>0.064</c:v>
                </c:pt>
                <c:pt idx="1">
                  <c:v>0.065</c:v>
                </c:pt>
                <c:pt idx="2">
                  <c:v>0.066</c:v>
                </c:pt>
                <c:pt idx="3">
                  <c:v>0.068</c:v>
                </c:pt>
                <c:pt idx="4">
                  <c:v>0.069</c:v>
                </c:pt>
                <c:pt idx="5">
                  <c:v>0.07</c:v>
                </c:pt>
                <c:pt idx="6">
                  <c:v>0.072</c:v>
                </c:pt>
                <c:pt idx="7">
                  <c:v>0.073</c:v>
                </c:pt>
                <c:pt idx="8">
                  <c:v>0.074</c:v>
                </c:pt>
                <c:pt idx="9">
                  <c:v>0.075</c:v>
                </c:pt>
                <c:pt idx="10">
                  <c:v>0.077</c:v>
                </c:pt>
                <c:pt idx="11">
                  <c:v>0.078</c:v>
                </c:pt>
                <c:pt idx="12">
                  <c:v>0.079</c:v>
                </c:pt>
                <c:pt idx="13">
                  <c:v>0.08</c:v>
                </c:pt>
                <c:pt idx="14">
                  <c:v>0.081</c:v>
                </c:pt>
                <c:pt idx="15">
                  <c:v>0.083</c:v>
                </c:pt>
                <c:pt idx="16">
                  <c:v>0.084</c:v>
                </c:pt>
                <c:pt idx="17">
                  <c:v>0.085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276696"/>
        <c:axId val="2076273672"/>
      </c:scatterChart>
      <c:valAx>
        <c:axId val="207627669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076273672"/>
        <c:crosses val="autoZero"/>
        <c:crossBetween val="midCat"/>
      </c:valAx>
      <c:valAx>
        <c:axId val="2076273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6276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SOD 0.25 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standards!$A$2:$A$11</c:f>
              <c:numCache>
                <c:formatCode>h:mm:ss</c:formatCode>
                <c:ptCount val="10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</c:numCache>
            </c:numRef>
          </c:xVal>
          <c:yVal>
            <c:numRef>
              <c:f>standards!$U$2:$U$11</c:f>
              <c:numCache>
                <c:formatCode>General</c:formatCode>
                <c:ptCount val="10"/>
                <c:pt idx="0">
                  <c:v>0.801</c:v>
                </c:pt>
                <c:pt idx="1">
                  <c:v>0.812</c:v>
                </c:pt>
                <c:pt idx="2">
                  <c:v>0.821</c:v>
                </c:pt>
                <c:pt idx="3">
                  <c:v>0.829</c:v>
                </c:pt>
                <c:pt idx="4">
                  <c:v>0.836</c:v>
                </c:pt>
                <c:pt idx="5">
                  <c:v>0.842</c:v>
                </c:pt>
                <c:pt idx="6">
                  <c:v>0.847</c:v>
                </c:pt>
                <c:pt idx="7">
                  <c:v>0.852</c:v>
                </c:pt>
                <c:pt idx="8">
                  <c:v>0.855</c:v>
                </c:pt>
                <c:pt idx="9">
                  <c:v>0.859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154520"/>
        <c:axId val="2123157480"/>
      </c:scatterChart>
      <c:valAx>
        <c:axId val="212315452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3157480"/>
        <c:crosses val="autoZero"/>
        <c:crossBetween val="midCat"/>
      </c:valAx>
      <c:valAx>
        <c:axId val="2123157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154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0.25 3</c:v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standards!$V$2:$V$11</c:f>
              <c:numCache>
                <c:formatCode>General</c:formatCode>
                <c:ptCount val="10"/>
                <c:pt idx="0">
                  <c:v>0.848</c:v>
                </c:pt>
                <c:pt idx="1">
                  <c:v>0.853</c:v>
                </c:pt>
                <c:pt idx="2">
                  <c:v>0.86</c:v>
                </c:pt>
                <c:pt idx="3">
                  <c:v>0.865</c:v>
                </c:pt>
                <c:pt idx="4">
                  <c:v>0.869</c:v>
                </c:pt>
                <c:pt idx="5">
                  <c:v>0.873</c:v>
                </c:pt>
                <c:pt idx="6">
                  <c:v>0.877</c:v>
                </c:pt>
                <c:pt idx="7">
                  <c:v>0.88</c:v>
                </c:pt>
                <c:pt idx="8">
                  <c:v>0.883</c:v>
                </c:pt>
                <c:pt idx="9">
                  <c:v>0.885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186184"/>
        <c:axId val="2123189064"/>
      </c:scatterChart>
      <c:valAx>
        <c:axId val="212318618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3189064"/>
        <c:crosses val="autoZero"/>
        <c:crossBetween val="midCat"/>
      </c:valAx>
      <c:valAx>
        <c:axId val="2123189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186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100.1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standards!$W$2:$W$19</c:f>
              <c:numCache>
                <c:formatCode>General</c:formatCode>
                <c:ptCount val="18"/>
                <c:pt idx="0">
                  <c:v>0.044</c:v>
                </c:pt>
                <c:pt idx="1">
                  <c:v>0.044</c:v>
                </c:pt>
                <c:pt idx="2">
                  <c:v>0.044</c:v>
                </c:pt>
                <c:pt idx="3">
                  <c:v>0.044</c:v>
                </c:pt>
                <c:pt idx="4">
                  <c:v>0.044</c:v>
                </c:pt>
                <c:pt idx="5">
                  <c:v>0.044</c:v>
                </c:pt>
                <c:pt idx="6">
                  <c:v>0.044</c:v>
                </c:pt>
                <c:pt idx="7">
                  <c:v>0.044</c:v>
                </c:pt>
                <c:pt idx="8">
                  <c:v>0.044</c:v>
                </c:pt>
                <c:pt idx="9">
                  <c:v>0.044</c:v>
                </c:pt>
                <c:pt idx="10">
                  <c:v>0.044</c:v>
                </c:pt>
                <c:pt idx="11">
                  <c:v>0.044</c:v>
                </c:pt>
                <c:pt idx="12">
                  <c:v>0.044</c:v>
                </c:pt>
                <c:pt idx="13">
                  <c:v>0.044</c:v>
                </c:pt>
                <c:pt idx="14">
                  <c:v>0.044</c:v>
                </c:pt>
                <c:pt idx="15">
                  <c:v>0.044</c:v>
                </c:pt>
                <c:pt idx="16">
                  <c:v>0.044</c:v>
                </c:pt>
                <c:pt idx="17">
                  <c:v>0.044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214376"/>
        <c:axId val="2123217400"/>
      </c:scatterChart>
      <c:valAx>
        <c:axId val="212321437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3217400"/>
        <c:crosses val="autoZero"/>
        <c:crossBetween val="midCat"/>
      </c:valAx>
      <c:valAx>
        <c:axId val="2123217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214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100.2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standards!$X$2:$X$19</c:f>
              <c:numCache>
                <c:formatCode>General</c:formatCode>
                <c:ptCount val="18"/>
                <c:pt idx="0">
                  <c:v>0.044</c:v>
                </c:pt>
                <c:pt idx="1">
                  <c:v>0.044</c:v>
                </c:pt>
                <c:pt idx="2">
                  <c:v>0.045</c:v>
                </c:pt>
                <c:pt idx="3">
                  <c:v>0.045</c:v>
                </c:pt>
                <c:pt idx="4">
                  <c:v>0.045</c:v>
                </c:pt>
                <c:pt idx="5">
                  <c:v>0.046</c:v>
                </c:pt>
                <c:pt idx="6">
                  <c:v>0.046</c:v>
                </c:pt>
                <c:pt idx="7">
                  <c:v>0.047</c:v>
                </c:pt>
                <c:pt idx="8">
                  <c:v>0.047</c:v>
                </c:pt>
                <c:pt idx="9">
                  <c:v>0.047</c:v>
                </c:pt>
                <c:pt idx="10">
                  <c:v>0.048</c:v>
                </c:pt>
                <c:pt idx="11">
                  <c:v>0.048</c:v>
                </c:pt>
                <c:pt idx="12">
                  <c:v>0.048</c:v>
                </c:pt>
                <c:pt idx="13">
                  <c:v>0.049</c:v>
                </c:pt>
                <c:pt idx="14">
                  <c:v>0.049</c:v>
                </c:pt>
                <c:pt idx="15">
                  <c:v>0.049</c:v>
                </c:pt>
                <c:pt idx="16">
                  <c:v>0.05</c:v>
                </c:pt>
                <c:pt idx="17">
                  <c:v>0.05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242888"/>
        <c:axId val="2123245912"/>
      </c:scatterChart>
      <c:valAx>
        <c:axId val="212324288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3245912"/>
        <c:crosses val="autoZero"/>
        <c:crossBetween val="midCat"/>
      </c:valAx>
      <c:valAx>
        <c:axId val="2123245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242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100.3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standards!$Y$2:$Y$19</c:f>
              <c:numCache>
                <c:formatCode>General</c:formatCode>
                <c:ptCount val="18"/>
                <c:pt idx="0">
                  <c:v>0.045</c:v>
                </c:pt>
                <c:pt idx="1">
                  <c:v>0.046</c:v>
                </c:pt>
                <c:pt idx="2">
                  <c:v>0.046</c:v>
                </c:pt>
                <c:pt idx="3">
                  <c:v>0.046</c:v>
                </c:pt>
                <c:pt idx="4">
                  <c:v>0.047</c:v>
                </c:pt>
                <c:pt idx="5">
                  <c:v>0.047</c:v>
                </c:pt>
                <c:pt idx="6">
                  <c:v>0.047</c:v>
                </c:pt>
                <c:pt idx="7">
                  <c:v>0.048</c:v>
                </c:pt>
                <c:pt idx="8">
                  <c:v>0.048</c:v>
                </c:pt>
                <c:pt idx="9">
                  <c:v>0.048</c:v>
                </c:pt>
                <c:pt idx="10">
                  <c:v>0.049</c:v>
                </c:pt>
                <c:pt idx="11">
                  <c:v>0.049</c:v>
                </c:pt>
                <c:pt idx="12">
                  <c:v>0.049</c:v>
                </c:pt>
                <c:pt idx="13">
                  <c:v>0.049</c:v>
                </c:pt>
                <c:pt idx="14">
                  <c:v>0.05</c:v>
                </c:pt>
                <c:pt idx="15">
                  <c:v>0.05</c:v>
                </c:pt>
                <c:pt idx="16">
                  <c:v>0.051</c:v>
                </c:pt>
                <c:pt idx="17">
                  <c:v>0.051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271272"/>
        <c:axId val="2123274296"/>
      </c:scatterChart>
      <c:valAx>
        <c:axId val="212327127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3274296"/>
        <c:crosses val="autoZero"/>
        <c:crossBetween val="midCat"/>
      </c:valAx>
      <c:valAx>
        <c:axId val="2123274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3271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14.1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samples!$B$2:$B$19</c:f>
              <c:numCache>
                <c:formatCode>General</c:formatCode>
                <c:ptCount val="18"/>
                <c:pt idx="0">
                  <c:v>0.152</c:v>
                </c:pt>
                <c:pt idx="1">
                  <c:v>0.154</c:v>
                </c:pt>
                <c:pt idx="2">
                  <c:v>0.16</c:v>
                </c:pt>
                <c:pt idx="3">
                  <c:v>0.164</c:v>
                </c:pt>
                <c:pt idx="4">
                  <c:v>0.167</c:v>
                </c:pt>
                <c:pt idx="5">
                  <c:v>0.17</c:v>
                </c:pt>
                <c:pt idx="6">
                  <c:v>0.171</c:v>
                </c:pt>
                <c:pt idx="7">
                  <c:v>0.175</c:v>
                </c:pt>
                <c:pt idx="8">
                  <c:v>0.178</c:v>
                </c:pt>
                <c:pt idx="9">
                  <c:v>0.181</c:v>
                </c:pt>
                <c:pt idx="10">
                  <c:v>0.184</c:v>
                </c:pt>
                <c:pt idx="11">
                  <c:v>0.188</c:v>
                </c:pt>
                <c:pt idx="12">
                  <c:v>0.19</c:v>
                </c:pt>
                <c:pt idx="13">
                  <c:v>0.194</c:v>
                </c:pt>
                <c:pt idx="14">
                  <c:v>0.196</c:v>
                </c:pt>
                <c:pt idx="15">
                  <c:v>0.199</c:v>
                </c:pt>
                <c:pt idx="16">
                  <c:v>0.202</c:v>
                </c:pt>
                <c:pt idx="17">
                  <c:v>0.201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491336"/>
        <c:axId val="2122488312"/>
      </c:scatterChart>
      <c:valAx>
        <c:axId val="212249133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488312"/>
        <c:crosses val="autoZero"/>
        <c:crossBetween val="midCat"/>
      </c:valAx>
      <c:valAx>
        <c:axId val="2122488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491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14.2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samples!$C$2:$C$19</c:f>
              <c:numCache>
                <c:formatCode>General</c:formatCode>
                <c:ptCount val="18"/>
                <c:pt idx="0">
                  <c:v>0.149</c:v>
                </c:pt>
                <c:pt idx="1">
                  <c:v>0.273</c:v>
                </c:pt>
                <c:pt idx="2">
                  <c:v>0.463</c:v>
                </c:pt>
                <c:pt idx="3">
                  <c:v>0.19</c:v>
                </c:pt>
                <c:pt idx="4">
                  <c:v>0.193</c:v>
                </c:pt>
                <c:pt idx="5">
                  <c:v>0.166</c:v>
                </c:pt>
                <c:pt idx="6">
                  <c:v>0.286</c:v>
                </c:pt>
                <c:pt idx="7">
                  <c:v>0.482</c:v>
                </c:pt>
                <c:pt idx="8">
                  <c:v>0.482</c:v>
                </c:pt>
                <c:pt idx="9">
                  <c:v>0.486</c:v>
                </c:pt>
                <c:pt idx="10">
                  <c:v>0.301</c:v>
                </c:pt>
                <c:pt idx="11">
                  <c:v>0.304</c:v>
                </c:pt>
                <c:pt idx="12">
                  <c:v>0.299</c:v>
                </c:pt>
                <c:pt idx="13">
                  <c:v>0.284</c:v>
                </c:pt>
                <c:pt idx="14">
                  <c:v>0.194</c:v>
                </c:pt>
                <c:pt idx="15">
                  <c:v>0.228</c:v>
                </c:pt>
                <c:pt idx="16">
                  <c:v>0.187</c:v>
                </c:pt>
                <c:pt idx="17">
                  <c:v>0.189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462120"/>
        <c:axId val="2122459080"/>
      </c:scatterChart>
      <c:valAx>
        <c:axId val="212246212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459080"/>
        <c:crosses val="autoZero"/>
        <c:crossBetween val="midCat"/>
      </c:valAx>
      <c:valAx>
        <c:axId val="2122459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462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14.3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samples!$D$2:$D$19</c:f>
              <c:numCache>
                <c:formatCode>General</c:formatCode>
                <c:ptCount val="18"/>
                <c:pt idx="0">
                  <c:v>0.142</c:v>
                </c:pt>
                <c:pt idx="1">
                  <c:v>0.146</c:v>
                </c:pt>
                <c:pt idx="2">
                  <c:v>0.149</c:v>
                </c:pt>
                <c:pt idx="3">
                  <c:v>0.152</c:v>
                </c:pt>
                <c:pt idx="4">
                  <c:v>0.155</c:v>
                </c:pt>
                <c:pt idx="5">
                  <c:v>0.158</c:v>
                </c:pt>
                <c:pt idx="6">
                  <c:v>0.161</c:v>
                </c:pt>
                <c:pt idx="7">
                  <c:v>0.164</c:v>
                </c:pt>
                <c:pt idx="8">
                  <c:v>0.168</c:v>
                </c:pt>
                <c:pt idx="9">
                  <c:v>0.17</c:v>
                </c:pt>
                <c:pt idx="10">
                  <c:v>0.173</c:v>
                </c:pt>
                <c:pt idx="11">
                  <c:v>0.176</c:v>
                </c:pt>
                <c:pt idx="12">
                  <c:v>0.179</c:v>
                </c:pt>
                <c:pt idx="13">
                  <c:v>0.181</c:v>
                </c:pt>
                <c:pt idx="14">
                  <c:v>0.184</c:v>
                </c:pt>
                <c:pt idx="15">
                  <c:v>0.186</c:v>
                </c:pt>
                <c:pt idx="16">
                  <c:v>0.189</c:v>
                </c:pt>
                <c:pt idx="17">
                  <c:v>0.192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433752"/>
        <c:axId val="2122430712"/>
      </c:scatterChart>
      <c:valAx>
        <c:axId val="212243375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430712"/>
        <c:crosses val="autoZero"/>
        <c:crossBetween val="midCat"/>
      </c:valAx>
      <c:valAx>
        <c:axId val="2122430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433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17.1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samples!$E$2:$E$19</c:f>
              <c:numCache>
                <c:formatCode>General</c:formatCode>
                <c:ptCount val="18"/>
                <c:pt idx="0">
                  <c:v>0.391</c:v>
                </c:pt>
                <c:pt idx="1">
                  <c:v>0.392</c:v>
                </c:pt>
                <c:pt idx="2">
                  <c:v>0.386</c:v>
                </c:pt>
                <c:pt idx="3">
                  <c:v>0.394</c:v>
                </c:pt>
                <c:pt idx="4">
                  <c:v>0.397</c:v>
                </c:pt>
                <c:pt idx="5">
                  <c:v>0.412</c:v>
                </c:pt>
                <c:pt idx="6">
                  <c:v>0.417</c:v>
                </c:pt>
                <c:pt idx="7">
                  <c:v>0.419</c:v>
                </c:pt>
                <c:pt idx="8">
                  <c:v>0.445</c:v>
                </c:pt>
                <c:pt idx="9">
                  <c:v>0.432</c:v>
                </c:pt>
                <c:pt idx="10">
                  <c:v>0.451</c:v>
                </c:pt>
                <c:pt idx="11">
                  <c:v>0.442</c:v>
                </c:pt>
                <c:pt idx="12">
                  <c:v>0.463</c:v>
                </c:pt>
                <c:pt idx="13">
                  <c:v>0.457</c:v>
                </c:pt>
                <c:pt idx="14">
                  <c:v>0.458</c:v>
                </c:pt>
                <c:pt idx="15">
                  <c:v>0.467</c:v>
                </c:pt>
                <c:pt idx="16">
                  <c:v>0.483</c:v>
                </c:pt>
                <c:pt idx="17">
                  <c:v>0.487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405352"/>
        <c:axId val="2122402312"/>
      </c:scatterChart>
      <c:valAx>
        <c:axId val="212240535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402312"/>
        <c:crosses val="autoZero"/>
        <c:crossBetween val="midCat"/>
      </c:valAx>
      <c:valAx>
        <c:axId val="2122402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405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17.2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samples!$F$2:$F$19</c:f>
              <c:numCache>
                <c:formatCode>General</c:formatCode>
                <c:ptCount val="18"/>
                <c:pt idx="0">
                  <c:v>0.346</c:v>
                </c:pt>
                <c:pt idx="1">
                  <c:v>0.354</c:v>
                </c:pt>
                <c:pt idx="2">
                  <c:v>0.364</c:v>
                </c:pt>
                <c:pt idx="3">
                  <c:v>0.374</c:v>
                </c:pt>
                <c:pt idx="4">
                  <c:v>0.38</c:v>
                </c:pt>
                <c:pt idx="5">
                  <c:v>0.389</c:v>
                </c:pt>
                <c:pt idx="6">
                  <c:v>0.392</c:v>
                </c:pt>
                <c:pt idx="7">
                  <c:v>0.4</c:v>
                </c:pt>
                <c:pt idx="8">
                  <c:v>0.408</c:v>
                </c:pt>
                <c:pt idx="9">
                  <c:v>0.414</c:v>
                </c:pt>
                <c:pt idx="10">
                  <c:v>0.418</c:v>
                </c:pt>
                <c:pt idx="11">
                  <c:v>0.423</c:v>
                </c:pt>
                <c:pt idx="12">
                  <c:v>0.43</c:v>
                </c:pt>
                <c:pt idx="13">
                  <c:v>0.436</c:v>
                </c:pt>
                <c:pt idx="14">
                  <c:v>0.44</c:v>
                </c:pt>
                <c:pt idx="15">
                  <c:v>0.444</c:v>
                </c:pt>
                <c:pt idx="16">
                  <c:v>0.449</c:v>
                </c:pt>
                <c:pt idx="17">
                  <c:v>0.453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376520"/>
        <c:axId val="2122373480"/>
      </c:scatterChart>
      <c:valAx>
        <c:axId val="212237652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373480"/>
        <c:crosses val="autoZero"/>
        <c:crossBetween val="midCat"/>
      </c:valAx>
      <c:valAx>
        <c:axId val="2122373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376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20.3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standards!$D$2:$D$19</c:f>
              <c:numCache>
                <c:formatCode>General</c:formatCode>
                <c:ptCount val="18"/>
                <c:pt idx="0">
                  <c:v>0.058</c:v>
                </c:pt>
                <c:pt idx="1">
                  <c:v>0.06</c:v>
                </c:pt>
                <c:pt idx="2">
                  <c:v>0.061</c:v>
                </c:pt>
                <c:pt idx="3">
                  <c:v>0.062</c:v>
                </c:pt>
                <c:pt idx="4">
                  <c:v>0.063</c:v>
                </c:pt>
                <c:pt idx="5">
                  <c:v>0.064</c:v>
                </c:pt>
                <c:pt idx="6">
                  <c:v>0.065</c:v>
                </c:pt>
                <c:pt idx="7">
                  <c:v>0.067</c:v>
                </c:pt>
                <c:pt idx="8">
                  <c:v>0.068</c:v>
                </c:pt>
                <c:pt idx="9">
                  <c:v>0.068</c:v>
                </c:pt>
                <c:pt idx="10">
                  <c:v>0.07</c:v>
                </c:pt>
                <c:pt idx="11">
                  <c:v>0.071</c:v>
                </c:pt>
                <c:pt idx="12">
                  <c:v>0.072</c:v>
                </c:pt>
                <c:pt idx="13">
                  <c:v>0.073</c:v>
                </c:pt>
                <c:pt idx="14">
                  <c:v>0.074</c:v>
                </c:pt>
                <c:pt idx="15">
                  <c:v>0.075</c:v>
                </c:pt>
                <c:pt idx="16">
                  <c:v>0.076</c:v>
                </c:pt>
                <c:pt idx="17">
                  <c:v>0.077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248392"/>
        <c:axId val="2076245352"/>
      </c:scatterChart>
      <c:valAx>
        <c:axId val="207624839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076245352"/>
        <c:crosses val="autoZero"/>
        <c:crossBetween val="midCat"/>
      </c:valAx>
      <c:valAx>
        <c:axId val="2076245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6248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17.3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samples!$G$2:$G$19</c:f>
              <c:numCache>
                <c:formatCode>General</c:formatCode>
                <c:ptCount val="18"/>
                <c:pt idx="0">
                  <c:v>0.354</c:v>
                </c:pt>
                <c:pt idx="1">
                  <c:v>0.364</c:v>
                </c:pt>
                <c:pt idx="2">
                  <c:v>0.372</c:v>
                </c:pt>
                <c:pt idx="3">
                  <c:v>0.38</c:v>
                </c:pt>
                <c:pt idx="4">
                  <c:v>0.387</c:v>
                </c:pt>
                <c:pt idx="5">
                  <c:v>0.395</c:v>
                </c:pt>
                <c:pt idx="6">
                  <c:v>0.402</c:v>
                </c:pt>
                <c:pt idx="7">
                  <c:v>0.41</c:v>
                </c:pt>
                <c:pt idx="8">
                  <c:v>0.415</c:v>
                </c:pt>
                <c:pt idx="9">
                  <c:v>0.422</c:v>
                </c:pt>
                <c:pt idx="10">
                  <c:v>0.428</c:v>
                </c:pt>
                <c:pt idx="11">
                  <c:v>0.434</c:v>
                </c:pt>
                <c:pt idx="12">
                  <c:v>0.44</c:v>
                </c:pt>
                <c:pt idx="13">
                  <c:v>0.446</c:v>
                </c:pt>
                <c:pt idx="14">
                  <c:v>0.451</c:v>
                </c:pt>
                <c:pt idx="15">
                  <c:v>0.456</c:v>
                </c:pt>
                <c:pt idx="16">
                  <c:v>0.46</c:v>
                </c:pt>
                <c:pt idx="17">
                  <c:v>0.464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347928"/>
        <c:axId val="2122344888"/>
      </c:scatterChart>
      <c:valAx>
        <c:axId val="212234792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344888"/>
        <c:crosses val="autoZero"/>
        <c:crossBetween val="midCat"/>
      </c:valAx>
      <c:valAx>
        <c:axId val="2122344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347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28.1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samples!$H$2:$H$19</c:f>
              <c:numCache>
                <c:formatCode>General</c:formatCode>
                <c:ptCount val="18"/>
                <c:pt idx="0">
                  <c:v>0.121</c:v>
                </c:pt>
                <c:pt idx="1">
                  <c:v>0.122</c:v>
                </c:pt>
                <c:pt idx="2">
                  <c:v>0.125</c:v>
                </c:pt>
                <c:pt idx="3">
                  <c:v>0.125</c:v>
                </c:pt>
                <c:pt idx="4">
                  <c:v>0.129</c:v>
                </c:pt>
                <c:pt idx="5">
                  <c:v>0.129</c:v>
                </c:pt>
                <c:pt idx="6">
                  <c:v>0.132</c:v>
                </c:pt>
                <c:pt idx="7">
                  <c:v>0.134</c:v>
                </c:pt>
                <c:pt idx="8">
                  <c:v>0.134</c:v>
                </c:pt>
                <c:pt idx="9">
                  <c:v>0.137</c:v>
                </c:pt>
                <c:pt idx="10">
                  <c:v>0.14</c:v>
                </c:pt>
                <c:pt idx="11">
                  <c:v>0.142</c:v>
                </c:pt>
                <c:pt idx="12">
                  <c:v>0.144</c:v>
                </c:pt>
                <c:pt idx="13">
                  <c:v>0.145</c:v>
                </c:pt>
                <c:pt idx="14">
                  <c:v>0.147</c:v>
                </c:pt>
                <c:pt idx="15">
                  <c:v>0.149</c:v>
                </c:pt>
                <c:pt idx="16">
                  <c:v>0.149</c:v>
                </c:pt>
                <c:pt idx="17">
                  <c:v>0.15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319560"/>
        <c:axId val="2124618248"/>
      </c:scatterChart>
      <c:valAx>
        <c:axId val="212231956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618248"/>
        <c:crosses val="autoZero"/>
        <c:crossBetween val="midCat"/>
      </c:valAx>
      <c:valAx>
        <c:axId val="2124618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319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28.2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samples!$I$2:$I$19</c:f>
              <c:numCache>
                <c:formatCode>General</c:formatCode>
                <c:ptCount val="18"/>
                <c:pt idx="0">
                  <c:v>0.115</c:v>
                </c:pt>
                <c:pt idx="1">
                  <c:v>0.115</c:v>
                </c:pt>
                <c:pt idx="2">
                  <c:v>0.117</c:v>
                </c:pt>
                <c:pt idx="3">
                  <c:v>0.119</c:v>
                </c:pt>
                <c:pt idx="4">
                  <c:v>0.121</c:v>
                </c:pt>
                <c:pt idx="5">
                  <c:v>0.122</c:v>
                </c:pt>
                <c:pt idx="6">
                  <c:v>0.124</c:v>
                </c:pt>
                <c:pt idx="7">
                  <c:v>0.126</c:v>
                </c:pt>
                <c:pt idx="8">
                  <c:v>0.128</c:v>
                </c:pt>
                <c:pt idx="9">
                  <c:v>0.13</c:v>
                </c:pt>
                <c:pt idx="10">
                  <c:v>0.131</c:v>
                </c:pt>
                <c:pt idx="11">
                  <c:v>0.133</c:v>
                </c:pt>
                <c:pt idx="12">
                  <c:v>0.135</c:v>
                </c:pt>
                <c:pt idx="13">
                  <c:v>0.136</c:v>
                </c:pt>
                <c:pt idx="14">
                  <c:v>0.138</c:v>
                </c:pt>
                <c:pt idx="15">
                  <c:v>0.139</c:v>
                </c:pt>
                <c:pt idx="16">
                  <c:v>0.141</c:v>
                </c:pt>
                <c:pt idx="17">
                  <c:v>0.144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643592"/>
        <c:axId val="2124646616"/>
      </c:scatterChart>
      <c:valAx>
        <c:axId val="212464359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646616"/>
        <c:crosses val="autoZero"/>
        <c:crossBetween val="midCat"/>
      </c:valAx>
      <c:valAx>
        <c:axId val="2124646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643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28.3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samples!$J$2:$J$19</c:f>
              <c:numCache>
                <c:formatCode>General</c:formatCode>
                <c:ptCount val="18"/>
                <c:pt idx="0">
                  <c:v>0.362</c:v>
                </c:pt>
                <c:pt idx="1">
                  <c:v>0.137</c:v>
                </c:pt>
                <c:pt idx="2">
                  <c:v>0.139</c:v>
                </c:pt>
                <c:pt idx="3">
                  <c:v>0.13</c:v>
                </c:pt>
                <c:pt idx="4">
                  <c:v>0.367</c:v>
                </c:pt>
                <c:pt idx="5">
                  <c:v>0.373</c:v>
                </c:pt>
                <c:pt idx="6">
                  <c:v>0.138</c:v>
                </c:pt>
                <c:pt idx="7">
                  <c:v>0.135</c:v>
                </c:pt>
                <c:pt idx="8">
                  <c:v>0.378</c:v>
                </c:pt>
                <c:pt idx="9">
                  <c:v>0.139</c:v>
                </c:pt>
                <c:pt idx="10">
                  <c:v>0.144</c:v>
                </c:pt>
                <c:pt idx="11">
                  <c:v>0.384</c:v>
                </c:pt>
                <c:pt idx="12">
                  <c:v>0.384</c:v>
                </c:pt>
                <c:pt idx="13">
                  <c:v>0.388</c:v>
                </c:pt>
                <c:pt idx="14">
                  <c:v>0.155</c:v>
                </c:pt>
                <c:pt idx="15">
                  <c:v>0.15</c:v>
                </c:pt>
                <c:pt idx="16">
                  <c:v>0.392</c:v>
                </c:pt>
                <c:pt idx="17">
                  <c:v>0.154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671960"/>
        <c:axId val="2124674984"/>
      </c:scatterChart>
      <c:valAx>
        <c:axId val="212467196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674984"/>
        <c:crosses val="autoZero"/>
        <c:crossBetween val="midCat"/>
      </c:valAx>
      <c:valAx>
        <c:axId val="2124674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671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34.1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samples!$K$10:$K$19</c:f>
              <c:numCache>
                <c:formatCode>General</c:formatCode>
                <c:ptCount val="10"/>
                <c:pt idx="0">
                  <c:v>0.233</c:v>
                </c:pt>
                <c:pt idx="1">
                  <c:v>0.238</c:v>
                </c:pt>
                <c:pt idx="2">
                  <c:v>0.242</c:v>
                </c:pt>
                <c:pt idx="3">
                  <c:v>0.246</c:v>
                </c:pt>
                <c:pt idx="4">
                  <c:v>0.249</c:v>
                </c:pt>
                <c:pt idx="5">
                  <c:v>0.253</c:v>
                </c:pt>
                <c:pt idx="6">
                  <c:v>0.257</c:v>
                </c:pt>
                <c:pt idx="7">
                  <c:v>0.261</c:v>
                </c:pt>
                <c:pt idx="8">
                  <c:v>0.265</c:v>
                </c:pt>
                <c:pt idx="9">
                  <c:v>0.268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700920"/>
        <c:axId val="2124703944"/>
      </c:scatterChart>
      <c:valAx>
        <c:axId val="212470092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703944"/>
        <c:crosses val="autoZero"/>
        <c:crossBetween val="midCat"/>
      </c:valAx>
      <c:valAx>
        <c:axId val="2124703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700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34.2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samples!$L$2:$L$19</c:f>
              <c:numCache>
                <c:formatCode>General</c:formatCode>
                <c:ptCount val="18"/>
                <c:pt idx="0">
                  <c:v>0.25</c:v>
                </c:pt>
                <c:pt idx="1">
                  <c:v>0.486</c:v>
                </c:pt>
                <c:pt idx="2">
                  <c:v>0.227</c:v>
                </c:pt>
                <c:pt idx="3">
                  <c:v>0.497</c:v>
                </c:pt>
                <c:pt idx="4">
                  <c:v>0.269</c:v>
                </c:pt>
                <c:pt idx="5">
                  <c:v>0.26</c:v>
                </c:pt>
                <c:pt idx="6">
                  <c:v>0.319</c:v>
                </c:pt>
                <c:pt idx="7">
                  <c:v>0.274</c:v>
                </c:pt>
                <c:pt idx="8">
                  <c:v>0.284</c:v>
                </c:pt>
                <c:pt idx="9">
                  <c:v>0.295</c:v>
                </c:pt>
                <c:pt idx="10">
                  <c:v>0.326</c:v>
                </c:pt>
                <c:pt idx="11">
                  <c:v>0.273</c:v>
                </c:pt>
                <c:pt idx="12">
                  <c:v>0.538</c:v>
                </c:pt>
                <c:pt idx="13">
                  <c:v>0.302</c:v>
                </c:pt>
                <c:pt idx="14">
                  <c:v>0.286</c:v>
                </c:pt>
                <c:pt idx="15">
                  <c:v>0.535</c:v>
                </c:pt>
                <c:pt idx="16">
                  <c:v>0.548</c:v>
                </c:pt>
                <c:pt idx="17">
                  <c:v>0.451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729448"/>
        <c:axId val="2124732472"/>
      </c:scatterChart>
      <c:valAx>
        <c:axId val="212472944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732472"/>
        <c:crosses val="autoZero"/>
        <c:crossBetween val="midCat"/>
      </c:valAx>
      <c:valAx>
        <c:axId val="2124732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729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34.3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samples!$M$2:$M$19</c:f>
              <c:numCache>
                <c:formatCode>General</c:formatCode>
                <c:ptCount val="18"/>
                <c:pt idx="0">
                  <c:v>0.212</c:v>
                </c:pt>
                <c:pt idx="1">
                  <c:v>0.219</c:v>
                </c:pt>
                <c:pt idx="2">
                  <c:v>0.222</c:v>
                </c:pt>
                <c:pt idx="3">
                  <c:v>0.229</c:v>
                </c:pt>
                <c:pt idx="4">
                  <c:v>0.233</c:v>
                </c:pt>
                <c:pt idx="5">
                  <c:v>0.237</c:v>
                </c:pt>
                <c:pt idx="6">
                  <c:v>0.243</c:v>
                </c:pt>
                <c:pt idx="7">
                  <c:v>0.249</c:v>
                </c:pt>
                <c:pt idx="8">
                  <c:v>0.254</c:v>
                </c:pt>
                <c:pt idx="9">
                  <c:v>0.258</c:v>
                </c:pt>
                <c:pt idx="10">
                  <c:v>0.262</c:v>
                </c:pt>
                <c:pt idx="11">
                  <c:v>0.268</c:v>
                </c:pt>
                <c:pt idx="12">
                  <c:v>0.272</c:v>
                </c:pt>
                <c:pt idx="13">
                  <c:v>0.276</c:v>
                </c:pt>
                <c:pt idx="14">
                  <c:v>0.281</c:v>
                </c:pt>
                <c:pt idx="15">
                  <c:v>0.285</c:v>
                </c:pt>
                <c:pt idx="16">
                  <c:v>0.289</c:v>
                </c:pt>
                <c:pt idx="17">
                  <c:v>0.293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757832"/>
        <c:axId val="2124760856"/>
      </c:scatterChart>
      <c:valAx>
        <c:axId val="212475783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760856"/>
        <c:crosses val="autoZero"/>
        <c:crossBetween val="midCat"/>
      </c:valAx>
      <c:valAx>
        <c:axId val="2124760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757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38.1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samples!$N$2:$N$19</c:f>
              <c:numCache>
                <c:formatCode>General</c:formatCode>
                <c:ptCount val="18"/>
                <c:pt idx="0">
                  <c:v>0.383</c:v>
                </c:pt>
                <c:pt idx="1">
                  <c:v>0.399</c:v>
                </c:pt>
                <c:pt idx="2">
                  <c:v>0.402</c:v>
                </c:pt>
                <c:pt idx="3">
                  <c:v>0.412</c:v>
                </c:pt>
                <c:pt idx="4">
                  <c:v>0.42</c:v>
                </c:pt>
                <c:pt idx="5">
                  <c:v>0.428</c:v>
                </c:pt>
                <c:pt idx="6">
                  <c:v>0.435</c:v>
                </c:pt>
                <c:pt idx="7">
                  <c:v>0.442</c:v>
                </c:pt>
                <c:pt idx="8">
                  <c:v>0.433</c:v>
                </c:pt>
                <c:pt idx="9">
                  <c:v>0.44</c:v>
                </c:pt>
                <c:pt idx="10">
                  <c:v>0.451</c:v>
                </c:pt>
                <c:pt idx="11">
                  <c:v>0.452</c:v>
                </c:pt>
                <c:pt idx="12">
                  <c:v>0.463</c:v>
                </c:pt>
                <c:pt idx="13">
                  <c:v>0.466</c:v>
                </c:pt>
                <c:pt idx="14">
                  <c:v>0.474</c:v>
                </c:pt>
                <c:pt idx="15">
                  <c:v>0.473</c:v>
                </c:pt>
                <c:pt idx="16">
                  <c:v>0.484</c:v>
                </c:pt>
                <c:pt idx="17">
                  <c:v>0.488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786216"/>
        <c:axId val="2124789240"/>
      </c:scatterChart>
      <c:valAx>
        <c:axId val="212478621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789240"/>
        <c:crosses val="autoZero"/>
        <c:crossBetween val="midCat"/>
      </c:valAx>
      <c:valAx>
        <c:axId val="2124789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786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38.2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samples!$O$11:$O$19</c:f>
              <c:numCache>
                <c:formatCode>General</c:formatCode>
                <c:ptCount val="9"/>
                <c:pt idx="0">
                  <c:v>0.412</c:v>
                </c:pt>
                <c:pt idx="1">
                  <c:v>0.419</c:v>
                </c:pt>
                <c:pt idx="2">
                  <c:v>0.424</c:v>
                </c:pt>
                <c:pt idx="3">
                  <c:v>0.43</c:v>
                </c:pt>
                <c:pt idx="4">
                  <c:v>0.436</c:v>
                </c:pt>
                <c:pt idx="5">
                  <c:v>0.441</c:v>
                </c:pt>
                <c:pt idx="6">
                  <c:v>0.445</c:v>
                </c:pt>
                <c:pt idx="7">
                  <c:v>0.45</c:v>
                </c:pt>
                <c:pt idx="8">
                  <c:v>0.454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814488"/>
        <c:axId val="2124817512"/>
      </c:scatterChart>
      <c:valAx>
        <c:axId val="212481448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817512"/>
        <c:crosses val="autoZero"/>
        <c:crossBetween val="midCat"/>
      </c:valAx>
      <c:valAx>
        <c:axId val="2124817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814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38.3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samples!$P$6:$P$19</c:f>
              <c:numCache>
                <c:formatCode>General</c:formatCode>
                <c:ptCount val="14"/>
                <c:pt idx="0">
                  <c:v>0.387</c:v>
                </c:pt>
                <c:pt idx="1">
                  <c:v>0.394</c:v>
                </c:pt>
                <c:pt idx="2">
                  <c:v>0.401</c:v>
                </c:pt>
                <c:pt idx="3">
                  <c:v>0.409</c:v>
                </c:pt>
                <c:pt idx="4">
                  <c:v>0.415</c:v>
                </c:pt>
                <c:pt idx="5">
                  <c:v>0.421</c:v>
                </c:pt>
                <c:pt idx="6">
                  <c:v>0.426</c:v>
                </c:pt>
                <c:pt idx="7">
                  <c:v>0.432</c:v>
                </c:pt>
                <c:pt idx="8">
                  <c:v>0.437</c:v>
                </c:pt>
                <c:pt idx="9">
                  <c:v>0.443</c:v>
                </c:pt>
                <c:pt idx="10">
                  <c:v>0.449</c:v>
                </c:pt>
                <c:pt idx="11">
                  <c:v>0.452</c:v>
                </c:pt>
                <c:pt idx="12">
                  <c:v>0.458</c:v>
                </c:pt>
                <c:pt idx="13">
                  <c:v>0.463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843256"/>
        <c:axId val="2124846344"/>
      </c:scatterChart>
      <c:valAx>
        <c:axId val="212484325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846344"/>
        <c:crosses val="autoZero"/>
        <c:crossBetween val="midCat"/>
      </c:valAx>
      <c:valAx>
        <c:axId val="2124846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843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8.1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standards!$E$2:$E$19</c:f>
              <c:numCache>
                <c:formatCode>General</c:formatCode>
                <c:ptCount val="18"/>
                <c:pt idx="0">
                  <c:v>0.124</c:v>
                </c:pt>
                <c:pt idx="1">
                  <c:v>0.127</c:v>
                </c:pt>
                <c:pt idx="2">
                  <c:v>0.131</c:v>
                </c:pt>
                <c:pt idx="3">
                  <c:v>0.134</c:v>
                </c:pt>
                <c:pt idx="4">
                  <c:v>0.138</c:v>
                </c:pt>
                <c:pt idx="5">
                  <c:v>0.141</c:v>
                </c:pt>
                <c:pt idx="6">
                  <c:v>0.144</c:v>
                </c:pt>
                <c:pt idx="7">
                  <c:v>0.147</c:v>
                </c:pt>
                <c:pt idx="8">
                  <c:v>0.15</c:v>
                </c:pt>
                <c:pt idx="9">
                  <c:v>0.154</c:v>
                </c:pt>
                <c:pt idx="10">
                  <c:v>0.157</c:v>
                </c:pt>
                <c:pt idx="11">
                  <c:v>0.16</c:v>
                </c:pt>
                <c:pt idx="12">
                  <c:v>0.163</c:v>
                </c:pt>
                <c:pt idx="13">
                  <c:v>0.166</c:v>
                </c:pt>
                <c:pt idx="14">
                  <c:v>0.169</c:v>
                </c:pt>
                <c:pt idx="15">
                  <c:v>0.172</c:v>
                </c:pt>
                <c:pt idx="16">
                  <c:v>0.175</c:v>
                </c:pt>
                <c:pt idx="17">
                  <c:v>0.178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213768"/>
        <c:axId val="2076210728"/>
      </c:scatterChart>
      <c:valAx>
        <c:axId val="207621376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076210728"/>
        <c:crosses val="autoZero"/>
        <c:crossBetween val="midCat"/>
      </c:valAx>
      <c:valAx>
        <c:axId val="2076210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6213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41.1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samples!$Q$3:$Q$19</c:f>
              <c:numCache>
                <c:formatCode>General</c:formatCode>
                <c:ptCount val="17"/>
                <c:pt idx="0">
                  <c:v>0.486</c:v>
                </c:pt>
                <c:pt idx="1">
                  <c:v>0.496</c:v>
                </c:pt>
                <c:pt idx="2">
                  <c:v>0.505</c:v>
                </c:pt>
                <c:pt idx="3">
                  <c:v>0.516</c:v>
                </c:pt>
                <c:pt idx="4">
                  <c:v>0.523</c:v>
                </c:pt>
                <c:pt idx="5">
                  <c:v>0.532</c:v>
                </c:pt>
                <c:pt idx="6">
                  <c:v>0.541</c:v>
                </c:pt>
                <c:pt idx="7">
                  <c:v>0.548</c:v>
                </c:pt>
                <c:pt idx="8">
                  <c:v>0.555</c:v>
                </c:pt>
                <c:pt idx="9">
                  <c:v>0.56</c:v>
                </c:pt>
                <c:pt idx="10">
                  <c:v>0.566</c:v>
                </c:pt>
                <c:pt idx="11">
                  <c:v>0.571</c:v>
                </c:pt>
                <c:pt idx="12">
                  <c:v>0.579</c:v>
                </c:pt>
                <c:pt idx="13">
                  <c:v>0.582</c:v>
                </c:pt>
                <c:pt idx="14">
                  <c:v>0.589</c:v>
                </c:pt>
                <c:pt idx="15">
                  <c:v>0.593</c:v>
                </c:pt>
                <c:pt idx="16">
                  <c:v>0.598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871864"/>
        <c:axId val="2124874888"/>
      </c:scatterChart>
      <c:valAx>
        <c:axId val="212487186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874888"/>
        <c:crosses val="autoZero"/>
        <c:crossBetween val="midCat"/>
      </c:valAx>
      <c:valAx>
        <c:axId val="2124874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871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41.2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samples!$R$2:$R$19</c:f>
              <c:numCache>
                <c:formatCode>General</c:formatCode>
                <c:ptCount val="18"/>
                <c:pt idx="0">
                  <c:v>0.464</c:v>
                </c:pt>
                <c:pt idx="1">
                  <c:v>0.475</c:v>
                </c:pt>
                <c:pt idx="2">
                  <c:v>0.485</c:v>
                </c:pt>
                <c:pt idx="3">
                  <c:v>0.495</c:v>
                </c:pt>
                <c:pt idx="4">
                  <c:v>0.504</c:v>
                </c:pt>
                <c:pt idx="5">
                  <c:v>0.513</c:v>
                </c:pt>
                <c:pt idx="6">
                  <c:v>0.52</c:v>
                </c:pt>
                <c:pt idx="7">
                  <c:v>0.528</c:v>
                </c:pt>
                <c:pt idx="8">
                  <c:v>0.536</c:v>
                </c:pt>
                <c:pt idx="9">
                  <c:v>0.543</c:v>
                </c:pt>
                <c:pt idx="10">
                  <c:v>0.549</c:v>
                </c:pt>
                <c:pt idx="11">
                  <c:v>0.555</c:v>
                </c:pt>
                <c:pt idx="12">
                  <c:v>0.561</c:v>
                </c:pt>
                <c:pt idx="13">
                  <c:v>0.567</c:v>
                </c:pt>
                <c:pt idx="14">
                  <c:v>0.572</c:v>
                </c:pt>
                <c:pt idx="15">
                  <c:v>0.577</c:v>
                </c:pt>
                <c:pt idx="16">
                  <c:v>0.582</c:v>
                </c:pt>
                <c:pt idx="17">
                  <c:v>0.586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900360"/>
        <c:axId val="2124903384"/>
      </c:scatterChart>
      <c:valAx>
        <c:axId val="212490036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903384"/>
        <c:crosses val="autoZero"/>
        <c:crossBetween val="midCat"/>
      </c:valAx>
      <c:valAx>
        <c:axId val="2124903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900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41.3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samples!$S$2:$S$19</c:f>
              <c:numCache>
                <c:formatCode>General</c:formatCode>
                <c:ptCount val="18"/>
                <c:pt idx="0">
                  <c:v>0.479</c:v>
                </c:pt>
                <c:pt idx="1">
                  <c:v>0.498</c:v>
                </c:pt>
                <c:pt idx="2">
                  <c:v>0.504</c:v>
                </c:pt>
                <c:pt idx="3">
                  <c:v>0.519</c:v>
                </c:pt>
                <c:pt idx="4">
                  <c:v>0.529</c:v>
                </c:pt>
                <c:pt idx="5">
                  <c:v>0.533</c:v>
                </c:pt>
                <c:pt idx="6">
                  <c:v>0.543</c:v>
                </c:pt>
                <c:pt idx="7">
                  <c:v>0.556</c:v>
                </c:pt>
                <c:pt idx="8">
                  <c:v>0.564</c:v>
                </c:pt>
                <c:pt idx="9">
                  <c:v>0.571</c:v>
                </c:pt>
                <c:pt idx="10">
                  <c:v>0.578</c:v>
                </c:pt>
                <c:pt idx="11">
                  <c:v>0.585</c:v>
                </c:pt>
                <c:pt idx="12">
                  <c:v>0.592</c:v>
                </c:pt>
                <c:pt idx="13">
                  <c:v>0.598</c:v>
                </c:pt>
                <c:pt idx="14">
                  <c:v>0.602</c:v>
                </c:pt>
                <c:pt idx="15">
                  <c:v>0.608</c:v>
                </c:pt>
                <c:pt idx="16">
                  <c:v>0.61</c:v>
                </c:pt>
                <c:pt idx="17">
                  <c:v>0.612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928728"/>
        <c:axId val="2124931752"/>
      </c:scatterChart>
      <c:valAx>
        <c:axId val="212492872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931752"/>
        <c:crosses val="autoZero"/>
        <c:crossBetween val="midCat"/>
      </c:valAx>
      <c:valAx>
        <c:axId val="2124931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928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44.1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samples!$T$2:$T$19</c:f>
              <c:numCache>
                <c:formatCode>General</c:formatCode>
                <c:ptCount val="18"/>
                <c:pt idx="0">
                  <c:v>0.252</c:v>
                </c:pt>
                <c:pt idx="1">
                  <c:v>0.258</c:v>
                </c:pt>
                <c:pt idx="2">
                  <c:v>0.265</c:v>
                </c:pt>
                <c:pt idx="3">
                  <c:v>0.271</c:v>
                </c:pt>
                <c:pt idx="4">
                  <c:v>0.277</c:v>
                </c:pt>
                <c:pt idx="5">
                  <c:v>0.282</c:v>
                </c:pt>
                <c:pt idx="6">
                  <c:v>0.287</c:v>
                </c:pt>
                <c:pt idx="7">
                  <c:v>0.293</c:v>
                </c:pt>
                <c:pt idx="8">
                  <c:v>0.298</c:v>
                </c:pt>
                <c:pt idx="9">
                  <c:v>0.303</c:v>
                </c:pt>
                <c:pt idx="10">
                  <c:v>0.308</c:v>
                </c:pt>
                <c:pt idx="11">
                  <c:v>0.313</c:v>
                </c:pt>
                <c:pt idx="12">
                  <c:v>0.318</c:v>
                </c:pt>
                <c:pt idx="13">
                  <c:v>0.322</c:v>
                </c:pt>
                <c:pt idx="14">
                  <c:v>0.326</c:v>
                </c:pt>
                <c:pt idx="15">
                  <c:v>0.33</c:v>
                </c:pt>
                <c:pt idx="16">
                  <c:v>0.335</c:v>
                </c:pt>
                <c:pt idx="17">
                  <c:v>0.338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955960"/>
        <c:axId val="2124958984"/>
      </c:scatterChart>
      <c:valAx>
        <c:axId val="212495596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958984"/>
        <c:crosses val="autoZero"/>
        <c:crossBetween val="midCat"/>
      </c:valAx>
      <c:valAx>
        <c:axId val="2124958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955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44.2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samples!$U$2:$U$19</c:f>
              <c:numCache>
                <c:formatCode>General</c:formatCode>
                <c:ptCount val="18"/>
                <c:pt idx="0">
                  <c:v>0.271</c:v>
                </c:pt>
                <c:pt idx="1">
                  <c:v>0.275</c:v>
                </c:pt>
                <c:pt idx="2">
                  <c:v>0.285</c:v>
                </c:pt>
                <c:pt idx="3">
                  <c:v>0.288</c:v>
                </c:pt>
                <c:pt idx="4">
                  <c:v>0.294</c:v>
                </c:pt>
                <c:pt idx="5">
                  <c:v>0.304</c:v>
                </c:pt>
                <c:pt idx="6">
                  <c:v>0.31</c:v>
                </c:pt>
                <c:pt idx="7">
                  <c:v>0.316</c:v>
                </c:pt>
                <c:pt idx="8">
                  <c:v>0.322</c:v>
                </c:pt>
                <c:pt idx="9">
                  <c:v>0.323</c:v>
                </c:pt>
                <c:pt idx="10">
                  <c:v>0.329</c:v>
                </c:pt>
                <c:pt idx="11">
                  <c:v>0.334</c:v>
                </c:pt>
                <c:pt idx="12">
                  <c:v>0.338</c:v>
                </c:pt>
                <c:pt idx="13">
                  <c:v>0.339</c:v>
                </c:pt>
                <c:pt idx="14">
                  <c:v>0.343</c:v>
                </c:pt>
                <c:pt idx="15">
                  <c:v>0.348</c:v>
                </c:pt>
                <c:pt idx="16">
                  <c:v>0.352</c:v>
                </c:pt>
                <c:pt idx="17">
                  <c:v>0.355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983176"/>
        <c:axId val="2124986200"/>
      </c:scatterChart>
      <c:valAx>
        <c:axId val="212498317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986200"/>
        <c:crosses val="autoZero"/>
        <c:crossBetween val="midCat"/>
      </c:valAx>
      <c:valAx>
        <c:axId val="2124986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983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44.3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samples!$V$15:$V$19</c:f>
              <c:numCache>
                <c:formatCode>General</c:formatCode>
                <c:ptCount val="5"/>
                <c:pt idx="0">
                  <c:v>0.32</c:v>
                </c:pt>
                <c:pt idx="1">
                  <c:v>0.324</c:v>
                </c:pt>
                <c:pt idx="2">
                  <c:v>0.327</c:v>
                </c:pt>
                <c:pt idx="3">
                  <c:v>0.331</c:v>
                </c:pt>
                <c:pt idx="4">
                  <c:v>0.334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011288"/>
        <c:axId val="2125014312"/>
      </c:scatterChart>
      <c:valAx>
        <c:axId val="212501128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014312"/>
        <c:crosses val="autoZero"/>
        <c:crossBetween val="midCat"/>
      </c:valAx>
      <c:valAx>
        <c:axId val="2125014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011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47.1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samples!$W$2:$W$19</c:f>
              <c:numCache>
                <c:formatCode>General</c:formatCode>
                <c:ptCount val="18"/>
                <c:pt idx="0">
                  <c:v>0.272</c:v>
                </c:pt>
                <c:pt idx="1">
                  <c:v>0.299</c:v>
                </c:pt>
                <c:pt idx="2">
                  <c:v>0.371</c:v>
                </c:pt>
                <c:pt idx="3">
                  <c:v>0.362</c:v>
                </c:pt>
                <c:pt idx="4">
                  <c:v>0.33</c:v>
                </c:pt>
                <c:pt idx="5">
                  <c:v>0.438</c:v>
                </c:pt>
                <c:pt idx="6">
                  <c:v>0.358</c:v>
                </c:pt>
                <c:pt idx="7">
                  <c:v>0.369</c:v>
                </c:pt>
                <c:pt idx="8">
                  <c:v>0.466</c:v>
                </c:pt>
                <c:pt idx="9">
                  <c:v>0.337</c:v>
                </c:pt>
                <c:pt idx="10">
                  <c:v>0.394</c:v>
                </c:pt>
                <c:pt idx="11">
                  <c:v>0.484</c:v>
                </c:pt>
                <c:pt idx="12">
                  <c:v>0.482</c:v>
                </c:pt>
                <c:pt idx="13">
                  <c:v>0.469</c:v>
                </c:pt>
                <c:pt idx="14">
                  <c:v>0.391</c:v>
                </c:pt>
                <c:pt idx="15">
                  <c:v>0.405</c:v>
                </c:pt>
                <c:pt idx="16">
                  <c:v>0.38</c:v>
                </c:pt>
                <c:pt idx="17">
                  <c:v>0.403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039896"/>
        <c:axId val="2125042920"/>
      </c:scatterChart>
      <c:valAx>
        <c:axId val="212503989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042920"/>
        <c:crosses val="autoZero"/>
        <c:crossBetween val="midCat"/>
      </c:valAx>
      <c:valAx>
        <c:axId val="2125042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039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47.2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samples!$X$2:$X$19</c:f>
              <c:numCache>
                <c:formatCode>General</c:formatCode>
                <c:ptCount val="18"/>
                <c:pt idx="0">
                  <c:v>0.249</c:v>
                </c:pt>
                <c:pt idx="1">
                  <c:v>0.256</c:v>
                </c:pt>
                <c:pt idx="2">
                  <c:v>0.265</c:v>
                </c:pt>
                <c:pt idx="3">
                  <c:v>0.271</c:v>
                </c:pt>
                <c:pt idx="4">
                  <c:v>0.268</c:v>
                </c:pt>
                <c:pt idx="5">
                  <c:v>0.28</c:v>
                </c:pt>
                <c:pt idx="6">
                  <c:v>0.277</c:v>
                </c:pt>
                <c:pt idx="7">
                  <c:v>0.296</c:v>
                </c:pt>
                <c:pt idx="8">
                  <c:v>0.289</c:v>
                </c:pt>
                <c:pt idx="9">
                  <c:v>0.302</c:v>
                </c:pt>
                <c:pt idx="10">
                  <c:v>0.312</c:v>
                </c:pt>
                <c:pt idx="11">
                  <c:v>0.317</c:v>
                </c:pt>
                <c:pt idx="12">
                  <c:v>0.303</c:v>
                </c:pt>
                <c:pt idx="13">
                  <c:v>0.318</c:v>
                </c:pt>
                <c:pt idx="14">
                  <c:v>0.317</c:v>
                </c:pt>
                <c:pt idx="15">
                  <c:v>0.317</c:v>
                </c:pt>
                <c:pt idx="16">
                  <c:v>0.315</c:v>
                </c:pt>
                <c:pt idx="17">
                  <c:v>0.321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068280"/>
        <c:axId val="2125071304"/>
      </c:scatterChart>
      <c:valAx>
        <c:axId val="212506828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071304"/>
        <c:crosses val="autoZero"/>
        <c:crossBetween val="midCat"/>
      </c:valAx>
      <c:valAx>
        <c:axId val="2125071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068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47.3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samples!$Y$2:$Y$19</c:f>
              <c:numCache>
                <c:formatCode>General</c:formatCode>
                <c:ptCount val="18"/>
                <c:pt idx="0">
                  <c:v>0.265</c:v>
                </c:pt>
                <c:pt idx="1">
                  <c:v>0.261</c:v>
                </c:pt>
                <c:pt idx="2">
                  <c:v>0.271</c:v>
                </c:pt>
                <c:pt idx="3">
                  <c:v>0.278</c:v>
                </c:pt>
                <c:pt idx="4">
                  <c:v>0.286</c:v>
                </c:pt>
                <c:pt idx="5">
                  <c:v>0.293</c:v>
                </c:pt>
                <c:pt idx="6">
                  <c:v>0.29</c:v>
                </c:pt>
                <c:pt idx="7">
                  <c:v>0.305</c:v>
                </c:pt>
                <c:pt idx="8">
                  <c:v>0.307</c:v>
                </c:pt>
                <c:pt idx="9">
                  <c:v>0.316</c:v>
                </c:pt>
                <c:pt idx="10">
                  <c:v>0.323</c:v>
                </c:pt>
                <c:pt idx="11">
                  <c:v>0.328</c:v>
                </c:pt>
                <c:pt idx="12">
                  <c:v>0.334</c:v>
                </c:pt>
                <c:pt idx="13">
                  <c:v>0.339</c:v>
                </c:pt>
                <c:pt idx="14">
                  <c:v>0.34</c:v>
                </c:pt>
                <c:pt idx="15">
                  <c:v>0.349</c:v>
                </c:pt>
                <c:pt idx="16">
                  <c:v>0.354</c:v>
                </c:pt>
                <c:pt idx="17">
                  <c:v>0.359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096664"/>
        <c:axId val="2125099688"/>
      </c:scatterChart>
      <c:valAx>
        <c:axId val="212509666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099688"/>
        <c:crosses val="autoZero"/>
        <c:crossBetween val="midCat"/>
      </c:valAx>
      <c:valAx>
        <c:axId val="2125099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096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50.1</c:v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samples!$Z$2:$Z$19</c:f>
              <c:numCache>
                <c:formatCode>General</c:formatCode>
                <c:ptCount val="18"/>
                <c:pt idx="0">
                  <c:v>0.128</c:v>
                </c:pt>
                <c:pt idx="1">
                  <c:v>0.134</c:v>
                </c:pt>
                <c:pt idx="2">
                  <c:v>0.135</c:v>
                </c:pt>
                <c:pt idx="3">
                  <c:v>0.138</c:v>
                </c:pt>
                <c:pt idx="4">
                  <c:v>0.14</c:v>
                </c:pt>
                <c:pt idx="5">
                  <c:v>0.144</c:v>
                </c:pt>
                <c:pt idx="6">
                  <c:v>0.138</c:v>
                </c:pt>
                <c:pt idx="7">
                  <c:v>0.141</c:v>
                </c:pt>
                <c:pt idx="8">
                  <c:v>0.144</c:v>
                </c:pt>
                <c:pt idx="9">
                  <c:v>0.146</c:v>
                </c:pt>
                <c:pt idx="10">
                  <c:v>0.149</c:v>
                </c:pt>
                <c:pt idx="11">
                  <c:v>0.151</c:v>
                </c:pt>
                <c:pt idx="12">
                  <c:v>0.154</c:v>
                </c:pt>
                <c:pt idx="13">
                  <c:v>0.158</c:v>
                </c:pt>
                <c:pt idx="14">
                  <c:v>0.159</c:v>
                </c:pt>
                <c:pt idx="15">
                  <c:v>0.161</c:v>
                </c:pt>
                <c:pt idx="16">
                  <c:v>0.165</c:v>
                </c:pt>
                <c:pt idx="17">
                  <c:v>0.166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128984"/>
        <c:axId val="2125131864"/>
      </c:scatterChart>
      <c:valAx>
        <c:axId val="212512898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131864"/>
        <c:crosses val="autoZero"/>
        <c:crossBetween val="midCat"/>
      </c:valAx>
      <c:valAx>
        <c:axId val="2125131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128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8.2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standards!$F$2:$F$19</c:f>
              <c:numCache>
                <c:formatCode>General</c:formatCode>
                <c:ptCount val="18"/>
                <c:pt idx="0">
                  <c:v>0.124</c:v>
                </c:pt>
                <c:pt idx="1">
                  <c:v>0.129</c:v>
                </c:pt>
                <c:pt idx="2">
                  <c:v>0.132</c:v>
                </c:pt>
                <c:pt idx="3">
                  <c:v>0.135</c:v>
                </c:pt>
                <c:pt idx="4">
                  <c:v>0.138</c:v>
                </c:pt>
                <c:pt idx="5">
                  <c:v>0.142</c:v>
                </c:pt>
                <c:pt idx="6">
                  <c:v>0.144</c:v>
                </c:pt>
                <c:pt idx="7">
                  <c:v>0.148</c:v>
                </c:pt>
                <c:pt idx="8">
                  <c:v>0.151</c:v>
                </c:pt>
                <c:pt idx="9">
                  <c:v>0.154</c:v>
                </c:pt>
                <c:pt idx="10">
                  <c:v>0.158</c:v>
                </c:pt>
                <c:pt idx="11">
                  <c:v>0.16</c:v>
                </c:pt>
                <c:pt idx="12">
                  <c:v>0.163</c:v>
                </c:pt>
                <c:pt idx="13">
                  <c:v>0.166</c:v>
                </c:pt>
                <c:pt idx="14">
                  <c:v>0.169</c:v>
                </c:pt>
                <c:pt idx="15">
                  <c:v>0.172</c:v>
                </c:pt>
                <c:pt idx="16">
                  <c:v>0.175</c:v>
                </c:pt>
                <c:pt idx="17">
                  <c:v>0.178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185064"/>
        <c:axId val="2076182024"/>
      </c:scatterChart>
      <c:valAx>
        <c:axId val="207618506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076182024"/>
        <c:crosses val="autoZero"/>
        <c:crossBetween val="midCat"/>
      </c:valAx>
      <c:valAx>
        <c:axId val="2076182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6185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50.2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samples!$AA$2:$AA$19</c:f>
              <c:numCache>
                <c:formatCode>General</c:formatCode>
                <c:ptCount val="18"/>
                <c:pt idx="0">
                  <c:v>0.117</c:v>
                </c:pt>
                <c:pt idx="1">
                  <c:v>0.12</c:v>
                </c:pt>
                <c:pt idx="2">
                  <c:v>0.122</c:v>
                </c:pt>
                <c:pt idx="3">
                  <c:v>0.124</c:v>
                </c:pt>
                <c:pt idx="4">
                  <c:v>0.127</c:v>
                </c:pt>
                <c:pt idx="5">
                  <c:v>0.129</c:v>
                </c:pt>
                <c:pt idx="6">
                  <c:v>0.131</c:v>
                </c:pt>
                <c:pt idx="7">
                  <c:v>0.134</c:v>
                </c:pt>
                <c:pt idx="8">
                  <c:v>0.137</c:v>
                </c:pt>
                <c:pt idx="9">
                  <c:v>0.139</c:v>
                </c:pt>
                <c:pt idx="10">
                  <c:v>0.141</c:v>
                </c:pt>
                <c:pt idx="11">
                  <c:v>0.143</c:v>
                </c:pt>
                <c:pt idx="12">
                  <c:v>0.146</c:v>
                </c:pt>
                <c:pt idx="13">
                  <c:v>0.148</c:v>
                </c:pt>
                <c:pt idx="14">
                  <c:v>0.15</c:v>
                </c:pt>
                <c:pt idx="15">
                  <c:v>0.152</c:v>
                </c:pt>
                <c:pt idx="16">
                  <c:v>0.154</c:v>
                </c:pt>
                <c:pt idx="17">
                  <c:v>0.156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157144"/>
        <c:axId val="2125160184"/>
      </c:scatterChart>
      <c:valAx>
        <c:axId val="212515714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160184"/>
        <c:crosses val="autoZero"/>
        <c:crossBetween val="midCat"/>
      </c:valAx>
      <c:valAx>
        <c:axId val="2125160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157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50.3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samples!$AB$2:$AB$19</c:f>
              <c:numCache>
                <c:formatCode>General</c:formatCode>
                <c:ptCount val="18"/>
                <c:pt idx="0">
                  <c:v>0.125</c:v>
                </c:pt>
                <c:pt idx="1">
                  <c:v>0.129</c:v>
                </c:pt>
                <c:pt idx="2">
                  <c:v>0.13</c:v>
                </c:pt>
                <c:pt idx="3">
                  <c:v>0.132</c:v>
                </c:pt>
                <c:pt idx="4">
                  <c:v>0.136</c:v>
                </c:pt>
                <c:pt idx="5">
                  <c:v>0.137</c:v>
                </c:pt>
                <c:pt idx="6">
                  <c:v>0.141</c:v>
                </c:pt>
                <c:pt idx="7">
                  <c:v>0.143</c:v>
                </c:pt>
                <c:pt idx="8">
                  <c:v>0.145</c:v>
                </c:pt>
                <c:pt idx="9">
                  <c:v>0.148</c:v>
                </c:pt>
                <c:pt idx="10">
                  <c:v>0.151</c:v>
                </c:pt>
                <c:pt idx="11">
                  <c:v>0.152</c:v>
                </c:pt>
                <c:pt idx="12">
                  <c:v>0.156</c:v>
                </c:pt>
                <c:pt idx="13">
                  <c:v>0.158</c:v>
                </c:pt>
                <c:pt idx="14">
                  <c:v>0.16</c:v>
                </c:pt>
                <c:pt idx="15">
                  <c:v>0.161</c:v>
                </c:pt>
                <c:pt idx="16">
                  <c:v>0.164</c:v>
                </c:pt>
                <c:pt idx="17">
                  <c:v>0.165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185528"/>
        <c:axId val="2125188568"/>
      </c:scatterChart>
      <c:valAx>
        <c:axId val="212518552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188568"/>
        <c:crosses val="autoZero"/>
        <c:crossBetween val="midCat"/>
      </c:valAx>
      <c:valAx>
        <c:axId val="2125188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185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53.1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samples!$AC$2:$AC$19</c:f>
              <c:numCache>
                <c:formatCode>General</c:formatCode>
                <c:ptCount val="18"/>
                <c:pt idx="0">
                  <c:v>0.166</c:v>
                </c:pt>
                <c:pt idx="1">
                  <c:v>0.169</c:v>
                </c:pt>
                <c:pt idx="2">
                  <c:v>0.173</c:v>
                </c:pt>
                <c:pt idx="3">
                  <c:v>0.176</c:v>
                </c:pt>
                <c:pt idx="4">
                  <c:v>0.179</c:v>
                </c:pt>
                <c:pt idx="5">
                  <c:v>0.183</c:v>
                </c:pt>
                <c:pt idx="6">
                  <c:v>0.186</c:v>
                </c:pt>
                <c:pt idx="7">
                  <c:v>0.19</c:v>
                </c:pt>
                <c:pt idx="8">
                  <c:v>0.194</c:v>
                </c:pt>
                <c:pt idx="9">
                  <c:v>0.197</c:v>
                </c:pt>
                <c:pt idx="10">
                  <c:v>0.2</c:v>
                </c:pt>
                <c:pt idx="11">
                  <c:v>0.203</c:v>
                </c:pt>
                <c:pt idx="12">
                  <c:v>0.206</c:v>
                </c:pt>
                <c:pt idx="13">
                  <c:v>0.21</c:v>
                </c:pt>
                <c:pt idx="14">
                  <c:v>0.213</c:v>
                </c:pt>
                <c:pt idx="15">
                  <c:v>0.216</c:v>
                </c:pt>
                <c:pt idx="16">
                  <c:v>0.219</c:v>
                </c:pt>
                <c:pt idx="17">
                  <c:v>0.221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213992"/>
        <c:axId val="2125217032"/>
      </c:scatterChart>
      <c:valAx>
        <c:axId val="212521399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217032"/>
        <c:crosses val="autoZero"/>
        <c:crossBetween val="midCat"/>
      </c:valAx>
      <c:valAx>
        <c:axId val="2125217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213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53.2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samples!$AD$2:$AD$19</c:f>
              <c:numCache>
                <c:formatCode>General</c:formatCode>
                <c:ptCount val="18"/>
                <c:pt idx="0">
                  <c:v>0.161</c:v>
                </c:pt>
                <c:pt idx="1">
                  <c:v>0.166</c:v>
                </c:pt>
                <c:pt idx="2">
                  <c:v>0.17</c:v>
                </c:pt>
                <c:pt idx="3">
                  <c:v>0.174</c:v>
                </c:pt>
                <c:pt idx="4">
                  <c:v>0.178</c:v>
                </c:pt>
                <c:pt idx="5">
                  <c:v>0.181</c:v>
                </c:pt>
                <c:pt idx="6">
                  <c:v>0.185</c:v>
                </c:pt>
                <c:pt idx="7">
                  <c:v>0.189</c:v>
                </c:pt>
                <c:pt idx="8">
                  <c:v>0.192</c:v>
                </c:pt>
                <c:pt idx="9">
                  <c:v>0.196</c:v>
                </c:pt>
                <c:pt idx="10">
                  <c:v>0.201</c:v>
                </c:pt>
                <c:pt idx="11">
                  <c:v>0.202</c:v>
                </c:pt>
                <c:pt idx="12">
                  <c:v>0.205</c:v>
                </c:pt>
                <c:pt idx="13">
                  <c:v>0.208</c:v>
                </c:pt>
                <c:pt idx="14">
                  <c:v>0.211</c:v>
                </c:pt>
                <c:pt idx="15">
                  <c:v>0.214</c:v>
                </c:pt>
                <c:pt idx="16">
                  <c:v>0.217</c:v>
                </c:pt>
                <c:pt idx="17">
                  <c:v>0.219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242376"/>
        <c:axId val="2125245416"/>
      </c:scatterChart>
      <c:valAx>
        <c:axId val="212524237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245416"/>
        <c:crosses val="autoZero"/>
        <c:crossBetween val="midCat"/>
      </c:valAx>
      <c:valAx>
        <c:axId val="2125245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242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53.3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samples!$AE$2:$AE$19</c:f>
              <c:numCache>
                <c:formatCode>General</c:formatCode>
                <c:ptCount val="18"/>
                <c:pt idx="0">
                  <c:v>0.164</c:v>
                </c:pt>
                <c:pt idx="1">
                  <c:v>0.167</c:v>
                </c:pt>
                <c:pt idx="2">
                  <c:v>0.175</c:v>
                </c:pt>
                <c:pt idx="3">
                  <c:v>0.176</c:v>
                </c:pt>
                <c:pt idx="4">
                  <c:v>0.178</c:v>
                </c:pt>
                <c:pt idx="5">
                  <c:v>0.183</c:v>
                </c:pt>
                <c:pt idx="6">
                  <c:v>0.185</c:v>
                </c:pt>
                <c:pt idx="7">
                  <c:v>0.186</c:v>
                </c:pt>
                <c:pt idx="8">
                  <c:v>0.188</c:v>
                </c:pt>
                <c:pt idx="9">
                  <c:v>0.191</c:v>
                </c:pt>
                <c:pt idx="10">
                  <c:v>0.196</c:v>
                </c:pt>
                <c:pt idx="11">
                  <c:v>0.198</c:v>
                </c:pt>
                <c:pt idx="12">
                  <c:v>0.203</c:v>
                </c:pt>
                <c:pt idx="13">
                  <c:v>0.205</c:v>
                </c:pt>
                <c:pt idx="14">
                  <c:v>0.207</c:v>
                </c:pt>
                <c:pt idx="15">
                  <c:v>0.212</c:v>
                </c:pt>
                <c:pt idx="16">
                  <c:v>0.215</c:v>
                </c:pt>
                <c:pt idx="17">
                  <c:v>0.218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270760"/>
        <c:axId val="2125273784"/>
      </c:scatterChart>
      <c:valAx>
        <c:axId val="212527076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273784"/>
        <c:crosses val="autoZero"/>
        <c:crossBetween val="midCat"/>
      </c:valAx>
      <c:valAx>
        <c:axId val="2125273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270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56.1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samples!$AF$2:$AF$18</c:f>
              <c:numCache>
                <c:formatCode>General</c:formatCode>
                <c:ptCount val="17"/>
                <c:pt idx="0">
                  <c:v>0.192</c:v>
                </c:pt>
                <c:pt idx="1">
                  <c:v>0.197</c:v>
                </c:pt>
                <c:pt idx="2">
                  <c:v>0.202</c:v>
                </c:pt>
                <c:pt idx="3">
                  <c:v>0.206</c:v>
                </c:pt>
                <c:pt idx="4">
                  <c:v>0.21</c:v>
                </c:pt>
                <c:pt idx="5">
                  <c:v>0.214</c:v>
                </c:pt>
                <c:pt idx="6">
                  <c:v>0.217</c:v>
                </c:pt>
                <c:pt idx="7">
                  <c:v>0.221</c:v>
                </c:pt>
                <c:pt idx="8">
                  <c:v>0.224</c:v>
                </c:pt>
                <c:pt idx="9">
                  <c:v>0.228</c:v>
                </c:pt>
                <c:pt idx="10">
                  <c:v>0.234</c:v>
                </c:pt>
                <c:pt idx="11">
                  <c:v>0.236</c:v>
                </c:pt>
                <c:pt idx="12">
                  <c:v>0.242</c:v>
                </c:pt>
                <c:pt idx="13">
                  <c:v>0.242</c:v>
                </c:pt>
                <c:pt idx="14">
                  <c:v>0.247</c:v>
                </c:pt>
                <c:pt idx="15">
                  <c:v>0.253</c:v>
                </c:pt>
                <c:pt idx="16">
                  <c:v>0.256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298584"/>
        <c:axId val="2125301608"/>
      </c:scatterChart>
      <c:valAx>
        <c:axId val="212529858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301608"/>
        <c:crosses val="autoZero"/>
        <c:crossBetween val="midCat"/>
      </c:valAx>
      <c:valAx>
        <c:axId val="2125301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298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56.2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samples!$AG$2:$AG$19</c:f>
              <c:numCache>
                <c:formatCode>General</c:formatCode>
                <c:ptCount val="18"/>
                <c:pt idx="0">
                  <c:v>0.183</c:v>
                </c:pt>
                <c:pt idx="1">
                  <c:v>0.188</c:v>
                </c:pt>
                <c:pt idx="2">
                  <c:v>0.192</c:v>
                </c:pt>
                <c:pt idx="3">
                  <c:v>0.199</c:v>
                </c:pt>
                <c:pt idx="4">
                  <c:v>0.202</c:v>
                </c:pt>
                <c:pt idx="5">
                  <c:v>0.205</c:v>
                </c:pt>
                <c:pt idx="6">
                  <c:v>0.212</c:v>
                </c:pt>
                <c:pt idx="7">
                  <c:v>0.214</c:v>
                </c:pt>
                <c:pt idx="8">
                  <c:v>0.22</c:v>
                </c:pt>
                <c:pt idx="9">
                  <c:v>0.221</c:v>
                </c:pt>
                <c:pt idx="10">
                  <c:v>0.227</c:v>
                </c:pt>
                <c:pt idx="11">
                  <c:v>0.231</c:v>
                </c:pt>
                <c:pt idx="12">
                  <c:v>0.235</c:v>
                </c:pt>
                <c:pt idx="13">
                  <c:v>0.238</c:v>
                </c:pt>
                <c:pt idx="14">
                  <c:v>0.242</c:v>
                </c:pt>
                <c:pt idx="15">
                  <c:v>0.245</c:v>
                </c:pt>
                <c:pt idx="16">
                  <c:v>0.248</c:v>
                </c:pt>
                <c:pt idx="17">
                  <c:v>0.251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326952"/>
        <c:axId val="2125329992"/>
      </c:scatterChart>
      <c:valAx>
        <c:axId val="212532695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329992"/>
        <c:crosses val="autoZero"/>
        <c:crossBetween val="midCat"/>
      </c:valAx>
      <c:valAx>
        <c:axId val="2125329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326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56.3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samples!$AH$6:$AH$19</c:f>
              <c:numCache>
                <c:formatCode>General</c:formatCode>
                <c:ptCount val="14"/>
                <c:pt idx="0">
                  <c:v>0.203</c:v>
                </c:pt>
                <c:pt idx="1">
                  <c:v>0.208</c:v>
                </c:pt>
                <c:pt idx="2">
                  <c:v>0.211</c:v>
                </c:pt>
                <c:pt idx="3">
                  <c:v>0.215</c:v>
                </c:pt>
                <c:pt idx="4">
                  <c:v>0.22</c:v>
                </c:pt>
                <c:pt idx="5">
                  <c:v>0.224</c:v>
                </c:pt>
                <c:pt idx="6">
                  <c:v>0.228</c:v>
                </c:pt>
                <c:pt idx="7">
                  <c:v>0.232</c:v>
                </c:pt>
                <c:pt idx="8">
                  <c:v>0.236</c:v>
                </c:pt>
                <c:pt idx="9">
                  <c:v>0.239</c:v>
                </c:pt>
                <c:pt idx="10">
                  <c:v>0.242</c:v>
                </c:pt>
                <c:pt idx="11">
                  <c:v>0.246</c:v>
                </c:pt>
                <c:pt idx="12">
                  <c:v>0.249</c:v>
                </c:pt>
                <c:pt idx="13">
                  <c:v>0.252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355512"/>
        <c:axId val="2125358600"/>
      </c:scatterChart>
      <c:valAx>
        <c:axId val="21253555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358600"/>
        <c:crosses val="autoZero"/>
        <c:crossBetween val="midCat"/>
      </c:valAx>
      <c:valAx>
        <c:axId val="2125358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355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59.1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samples!$AI$2:$AI$19</c:f>
              <c:numCache>
                <c:formatCode>General</c:formatCode>
                <c:ptCount val="18"/>
                <c:pt idx="0">
                  <c:v>0.183</c:v>
                </c:pt>
                <c:pt idx="1">
                  <c:v>0.188</c:v>
                </c:pt>
                <c:pt idx="2">
                  <c:v>0.193</c:v>
                </c:pt>
                <c:pt idx="3">
                  <c:v>0.195</c:v>
                </c:pt>
                <c:pt idx="4">
                  <c:v>0.202</c:v>
                </c:pt>
                <c:pt idx="5">
                  <c:v>0.207</c:v>
                </c:pt>
                <c:pt idx="6">
                  <c:v>0.211</c:v>
                </c:pt>
                <c:pt idx="7">
                  <c:v>0.215</c:v>
                </c:pt>
                <c:pt idx="8">
                  <c:v>0.218</c:v>
                </c:pt>
                <c:pt idx="9">
                  <c:v>0.222</c:v>
                </c:pt>
                <c:pt idx="10">
                  <c:v>0.223</c:v>
                </c:pt>
                <c:pt idx="11">
                  <c:v>0.226</c:v>
                </c:pt>
                <c:pt idx="12">
                  <c:v>0.233</c:v>
                </c:pt>
                <c:pt idx="13">
                  <c:v>0.232</c:v>
                </c:pt>
                <c:pt idx="14">
                  <c:v>0.239</c:v>
                </c:pt>
                <c:pt idx="15">
                  <c:v>0.239</c:v>
                </c:pt>
                <c:pt idx="16">
                  <c:v>0.245</c:v>
                </c:pt>
                <c:pt idx="17">
                  <c:v>0.249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383688"/>
        <c:axId val="2125386728"/>
      </c:scatterChart>
      <c:valAx>
        <c:axId val="212538368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386728"/>
        <c:crosses val="autoZero"/>
        <c:crossBetween val="midCat"/>
      </c:valAx>
      <c:valAx>
        <c:axId val="2125386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383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59.2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samples!$AJ$16:$AJ$19</c:f>
              <c:numCache>
                <c:formatCode>General</c:formatCode>
                <c:ptCount val="4"/>
                <c:pt idx="0">
                  <c:v>0.238</c:v>
                </c:pt>
                <c:pt idx="1">
                  <c:v>0.242</c:v>
                </c:pt>
                <c:pt idx="2">
                  <c:v>0.245</c:v>
                </c:pt>
                <c:pt idx="3">
                  <c:v>0.248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412280"/>
        <c:axId val="2125415304"/>
      </c:scatterChart>
      <c:valAx>
        <c:axId val="212541228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415304"/>
        <c:crosses val="autoZero"/>
        <c:crossBetween val="midCat"/>
      </c:valAx>
      <c:valAx>
        <c:axId val="2125415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412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8.3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standards!$G$2:$G$19</c:f>
              <c:numCache>
                <c:formatCode>General</c:formatCode>
                <c:ptCount val="18"/>
                <c:pt idx="0">
                  <c:v>0.126</c:v>
                </c:pt>
                <c:pt idx="1">
                  <c:v>0.129</c:v>
                </c:pt>
                <c:pt idx="2">
                  <c:v>0.132</c:v>
                </c:pt>
                <c:pt idx="3">
                  <c:v>0.135</c:v>
                </c:pt>
                <c:pt idx="4">
                  <c:v>0.139</c:v>
                </c:pt>
                <c:pt idx="5">
                  <c:v>0.142</c:v>
                </c:pt>
                <c:pt idx="6">
                  <c:v>0.145</c:v>
                </c:pt>
                <c:pt idx="7">
                  <c:v>0.149</c:v>
                </c:pt>
                <c:pt idx="8">
                  <c:v>0.152</c:v>
                </c:pt>
                <c:pt idx="9">
                  <c:v>0.155</c:v>
                </c:pt>
                <c:pt idx="10">
                  <c:v>0.158</c:v>
                </c:pt>
                <c:pt idx="11">
                  <c:v>0.161</c:v>
                </c:pt>
                <c:pt idx="12">
                  <c:v>0.164</c:v>
                </c:pt>
                <c:pt idx="13">
                  <c:v>0.167</c:v>
                </c:pt>
                <c:pt idx="14">
                  <c:v>0.171</c:v>
                </c:pt>
                <c:pt idx="15">
                  <c:v>0.174</c:v>
                </c:pt>
                <c:pt idx="16">
                  <c:v>0.177</c:v>
                </c:pt>
                <c:pt idx="17">
                  <c:v>0.18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149608"/>
        <c:axId val="2119152696"/>
      </c:scatterChart>
      <c:valAx>
        <c:axId val="211914960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19152696"/>
        <c:crosses val="autoZero"/>
        <c:crossBetween val="midCat"/>
      </c:valAx>
      <c:valAx>
        <c:axId val="2119152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9149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59.3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samples!$AK$2:$AK$19</c:f>
              <c:numCache>
                <c:formatCode>General</c:formatCode>
                <c:ptCount val="18"/>
                <c:pt idx="0">
                  <c:v>0.204</c:v>
                </c:pt>
                <c:pt idx="1">
                  <c:v>0.206</c:v>
                </c:pt>
                <c:pt idx="2">
                  <c:v>0.214</c:v>
                </c:pt>
                <c:pt idx="3">
                  <c:v>0.219</c:v>
                </c:pt>
                <c:pt idx="4">
                  <c:v>0.224</c:v>
                </c:pt>
                <c:pt idx="5">
                  <c:v>0.228</c:v>
                </c:pt>
                <c:pt idx="6">
                  <c:v>0.233</c:v>
                </c:pt>
                <c:pt idx="7">
                  <c:v>0.238</c:v>
                </c:pt>
                <c:pt idx="8">
                  <c:v>0.243</c:v>
                </c:pt>
                <c:pt idx="9">
                  <c:v>0.247</c:v>
                </c:pt>
                <c:pt idx="10">
                  <c:v>0.251</c:v>
                </c:pt>
                <c:pt idx="11">
                  <c:v>0.256</c:v>
                </c:pt>
                <c:pt idx="12">
                  <c:v>0.26</c:v>
                </c:pt>
                <c:pt idx="13">
                  <c:v>0.264</c:v>
                </c:pt>
                <c:pt idx="14">
                  <c:v>0.269</c:v>
                </c:pt>
                <c:pt idx="15">
                  <c:v>0.273</c:v>
                </c:pt>
                <c:pt idx="16">
                  <c:v>0.277</c:v>
                </c:pt>
                <c:pt idx="17">
                  <c:v>0.277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440824"/>
        <c:axId val="2125443864"/>
      </c:scatterChart>
      <c:valAx>
        <c:axId val="212544082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443864"/>
        <c:crosses val="autoZero"/>
        <c:crossBetween val="midCat"/>
      </c:valAx>
      <c:valAx>
        <c:axId val="2125443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440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233.1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samples!$AL$2:$AL$19</c:f>
              <c:numCache>
                <c:formatCode>General</c:formatCode>
                <c:ptCount val="18"/>
                <c:pt idx="0">
                  <c:v>0.411</c:v>
                </c:pt>
                <c:pt idx="1">
                  <c:v>0.429</c:v>
                </c:pt>
                <c:pt idx="2">
                  <c:v>0.446</c:v>
                </c:pt>
                <c:pt idx="3">
                  <c:v>0.461</c:v>
                </c:pt>
                <c:pt idx="4">
                  <c:v>0.475</c:v>
                </c:pt>
                <c:pt idx="5">
                  <c:v>0.489</c:v>
                </c:pt>
                <c:pt idx="6">
                  <c:v>0.502</c:v>
                </c:pt>
                <c:pt idx="7">
                  <c:v>0.515</c:v>
                </c:pt>
                <c:pt idx="8">
                  <c:v>0.527</c:v>
                </c:pt>
                <c:pt idx="9">
                  <c:v>0.537</c:v>
                </c:pt>
                <c:pt idx="10">
                  <c:v>0.55</c:v>
                </c:pt>
                <c:pt idx="11">
                  <c:v>0.56</c:v>
                </c:pt>
                <c:pt idx="12">
                  <c:v>0.569</c:v>
                </c:pt>
                <c:pt idx="13">
                  <c:v>0.577</c:v>
                </c:pt>
                <c:pt idx="14">
                  <c:v>0.585</c:v>
                </c:pt>
                <c:pt idx="15">
                  <c:v>0.593</c:v>
                </c:pt>
                <c:pt idx="16">
                  <c:v>0.598</c:v>
                </c:pt>
                <c:pt idx="17">
                  <c:v>0.605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594856"/>
        <c:axId val="2124591816"/>
      </c:scatterChart>
      <c:valAx>
        <c:axId val="212459485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591816"/>
        <c:crosses val="autoZero"/>
        <c:crossBetween val="midCat"/>
      </c:valAx>
      <c:valAx>
        <c:axId val="2124591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594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233.2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samples!$AM$2:$AM$19</c:f>
              <c:numCache>
                <c:formatCode>General</c:formatCode>
                <c:ptCount val="18"/>
                <c:pt idx="0">
                  <c:v>0.391</c:v>
                </c:pt>
                <c:pt idx="1">
                  <c:v>0.41</c:v>
                </c:pt>
                <c:pt idx="2">
                  <c:v>0.426</c:v>
                </c:pt>
                <c:pt idx="3">
                  <c:v>0.443</c:v>
                </c:pt>
                <c:pt idx="4">
                  <c:v>0.46</c:v>
                </c:pt>
                <c:pt idx="5">
                  <c:v>0.472</c:v>
                </c:pt>
                <c:pt idx="6">
                  <c:v>0.489</c:v>
                </c:pt>
                <c:pt idx="7">
                  <c:v>0.5</c:v>
                </c:pt>
                <c:pt idx="8">
                  <c:v>0.513</c:v>
                </c:pt>
                <c:pt idx="9">
                  <c:v>0.527</c:v>
                </c:pt>
                <c:pt idx="10">
                  <c:v>0.538</c:v>
                </c:pt>
                <c:pt idx="11">
                  <c:v>0.548</c:v>
                </c:pt>
                <c:pt idx="12">
                  <c:v>0.558</c:v>
                </c:pt>
                <c:pt idx="13">
                  <c:v>0.567</c:v>
                </c:pt>
                <c:pt idx="14">
                  <c:v>0.576</c:v>
                </c:pt>
                <c:pt idx="15">
                  <c:v>0.585</c:v>
                </c:pt>
                <c:pt idx="16">
                  <c:v>0.592</c:v>
                </c:pt>
                <c:pt idx="17">
                  <c:v>0.599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566504"/>
        <c:axId val="2124563464"/>
      </c:scatterChart>
      <c:valAx>
        <c:axId val="212456650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563464"/>
        <c:crosses val="autoZero"/>
        <c:crossBetween val="midCat"/>
      </c:valAx>
      <c:valAx>
        <c:axId val="2124563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566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233.3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samples!$AN$2:$AN$19</c:f>
              <c:numCache>
                <c:formatCode>General</c:formatCode>
                <c:ptCount val="18"/>
                <c:pt idx="0">
                  <c:v>0.401</c:v>
                </c:pt>
                <c:pt idx="1">
                  <c:v>0.417</c:v>
                </c:pt>
                <c:pt idx="2">
                  <c:v>0.432</c:v>
                </c:pt>
                <c:pt idx="3">
                  <c:v>0.447</c:v>
                </c:pt>
                <c:pt idx="4">
                  <c:v>0.461</c:v>
                </c:pt>
                <c:pt idx="5">
                  <c:v>0.476</c:v>
                </c:pt>
                <c:pt idx="6">
                  <c:v>0.489</c:v>
                </c:pt>
                <c:pt idx="7">
                  <c:v>0.502</c:v>
                </c:pt>
                <c:pt idx="8">
                  <c:v>0.515</c:v>
                </c:pt>
                <c:pt idx="9">
                  <c:v>0.526</c:v>
                </c:pt>
                <c:pt idx="10">
                  <c:v>0.534</c:v>
                </c:pt>
                <c:pt idx="11">
                  <c:v>0.547</c:v>
                </c:pt>
                <c:pt idx="12">
                  <c:v>0.558</c:v>
                </c:pt>
                <c:pt idx="13">
                  <c:v>0.564</c:v>
                </c:pt>
                <c:pt idx="14">
                  <c:v>0.577</c:v>
                </c:pt>
                <c:pt idx="15">
                  <c:v>0.583</c:v>
                </c:pt>
                <c:pt idx="16">
                  <c:v>0.592</c:v>
                </c:pt>
                <c:pt idx="17">
                  <c:v>0.596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538120"/>
        <c:axId val="2124535080"/>
      </c:scatterChart>
      <c:valAx>
        <c:axId val="212453812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535080"/>
        <c:crosses val="autoZero"/>
        <c:crossBetween val="midCat"/>
      </c:valAx>
      <c:valAx>
        <c:axId val="2124535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538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236.1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samples!$AO$2:$AO$19</c:f>
              <c:numCache>
                <c:formatCode>General</c:formatCode>
                <c:ptCount val="18"/>
                <c:pt idx="0">
                  <c:v>0.353</c:v>
                </c:pt>
                <c:pt idx="1">
                  <c:v>0.368</c:v>
                </c:pt>
                <c:pt idx="2">
                  <c:v>0.385</c:v>
                </c:pt>
                <c:pt idx="3">
                  <c:v>0.399</c:v>
                </c:pt>
                <c:pt idx="4">
                  <c:v>0.413</c:v>
                </c:pt>
                <c:pt idx="5">
                  <c:v>0.428</c:v>
                </c:pt>
                <c:pt idx="6">
                  <c:v>0.441</c:v>
                </c:pt>
                <c:pt idx="7">
                  <c:v>0.454</c:v>
                </c:pt>
                <c:pt idx="8">
                  <c:v>0.466</c:v>
                </c:pt>
                <c:pt idx="9">
                  <c:v>0.477</c:v>
                </c:pt>
                <c:pt idx="10">
                  <c:v>0.486</c:v>
                </c:pt>
                <c:pt idx="11">
                  <c:v>0.498</c:v>
                </c:pt>
                <c:pt idx="12">
                  <c:v>0.506</c:v>
                </c:pt>
                <c:pt idx="13">
                  <c:v>0.515</c:v>
                </c:pt>
                <c:pt idx="14">
                  <c:v>0.525</c:v>
                </c:pt>
                <c:pt idx="15">
                  <c:v>0.531</c:v>
                </c:pt>
                <c:pt idx="16">
                  <c:v>0.54</c:v>
                </c:pt>
                <c:pt idx="17">
                  <c:v>0.547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509768"/>
        <c:axId val="2124506728"/>
      </c:scatterChart>
      <c:valAx>
        <c:axId val="212450976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506728"/>
        <c:crosses val="autoZero"/>
        <c:crossBetween val="midCat"/>
      </c:valAx>
      <c:valAx>
        <c:axId val="2124506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509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236.2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samples!$AP$2:$AP$19</c:f>
              <c:numCache>
                <c:formatCode>General</c:formatCode>
                <c:ptCount val="18"/>
                <c:pt idx="0">
                  <c:v>0.363</c:v>
                </c:pt>
                <c:pt idx="1">
                  <c:v>0.379</c:v>
                </c:pt>
                <c:pt idx="2">
                  <c:v>0.394</c:v>
                </c:pt>
                <c:pt idx="3">
                  <c:v>0.408</c:v>
                </c:pt>
                <c:pt idx="4">
                  <c:v>0.423</c:v>
                </c:pt>
                <c:pt idx="5">
                  <c:v>0.436</c:v>
                </c:pt>
                <c:pt idx="6">
                  <c:v>0.45</c:v>
                </c:pt>
                <c:pt idx="7">
                  <c:v>0.462</c:v>
                </c:pt>
                <c:pt idx="8">
                  <c:v>0.474</c:v>
                </c:pt>
                <c:pt idx="9">
                  <c:v>0.486</c:v>
                </c:pt>
                <c:pt idx="10">
                  <c:v>0.497</c:v>
                </c:pt>
                <c:pt idx="11">
                  <c:v>0.507</c:v>
                </c:pt>
                <c:pt idx="12">
                  <c:v>0.516</c:v>
                </c:pt>
                <c:pt idx="13">
                  <c:v>0.525</c:v>
                </c:pt>
                <c:pt idx="14">
                  <c:v>0.534</c:v>
                </c:pt>
                <c:pt idx="15">
                  <c:v>0.541</c:v>
                </c:pt>
                <c:pt idx="16">
                  <c:v>0.549</c:v>
                </c:pt>
                <c:pt idx="17">
                  <c:v>0.556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481912"/>
        <c:axId val="2124478872"/>
      </c:scatterChart>
      <c:valAx>
        <c:axId val="21244819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478872"/>
        <c:crosses val="autoZero"/>
        <c:crossBetween val="midCat"/>
      </c:valAx>
      <c:valAx>
        <c:axId val="2124478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481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236.3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samples!$AQ$2:$AQ$16</c:f>
              <c:numCache>
                <c:formatCode>General</c:formatCode>
                <c:ptCount val="15"/>
                <c:pt idx="0">
                  <c:v>0.38</c:v>
                </c:pt>
                <c:pt idx="1">
                  <c:v>0.392</c:v>
                </c:pt>
                <c:pt idx="2">
                  <c:v>0.411</c:v>
                </c:pt>
                <c:pt idx="3">
                  <c:v>0.426</c:v>
                </c:pt>
                <c:pt idx="4">
                  <c:v>0.44</c:v>
                </c:pt>
                <c:pt idx="5">
                  <c:v>0.454</c:v>
                </c:pt>
                <c:pt idx="6">
                  <c:v>0.467</c:v>
                </c:pt>
                <c:pt idx="7">
                  <c:v>0.479</c:v>
                </c:pt>
                <c:pt idx="8">
                  <c:v>0.491</c:v>
                </c:pt>
                <c:pt idx="9">
                  <c:v>0.503</c:v>
                </c:pt>
                <c:pt idx="10">
                  <c:v>0.51</c:v>
                </c:pt>
                <c:pt idx="11">
                  <c:v>0.519</c:v>
                </c:pt>
                <c:pt idx="12">
                  <c:v>0.535</c:v>
                </c:pt>
                <c:pt idx="13">
                  <c:v>0.538</c:v>
                </c:pt>
                <c:pt idx="14">
                  <c:v>0.554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454184"/>
        <c:axId val="2124451144"/>
      </c:scatterChart>
      <c:valAx>
        <c:axId val="212445418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451144"/>
        <c:crosses val="autoZero"/>
        <c:crossBetween val="midCat"/>
      </c:valAx>
      <c:valAx>
        <c:axId val="2124451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454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266.1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samples!$AR$11:$AR$19</c:f>
              <c:numCache>
                <c:formatCode>General</c:formatCode>
                <c:ptCount val="9"/>
                <c:pt idx="0">
                  <c:v>0.4</c:v>
                </c:pt>
                <c:pt idx="1">
                  <c:v>0.406</c:v>
                </c:pt>
                <c:pt idx="2">
                  <c:v>0.414</c:v>
                </c:pt>
                <c:pt idx="3">
                  <c:v>0.42</c:v>
                </c:pt>
                <c:pt idx="4">
                  <c:v>0.43</c:v>
                </c:pt>
                <c:pt idx="5">
                  <c:v>0.438</c:v>
                </c:pt>
                <c:pt idx="6">
                  <c:v>0.442</c:v>
                </c:pt>
                <c:pt idx="7">
                  <c:v>0.448</c:v>
                </c:pt>
                <c:pt idx="8">
                  <c:v>0.455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4426024"/>
        <c:axId val="2124422984"/>
      </c:scatterChart>
      <c:valAx>
        <c:axId val="212442602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4422984"/>
        <c:crosses val="autoZero"/>
        <c:crossBetween val="midCat"/>
      </c:valAx>
      <c:valAx>
        <c:axId val="2124422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4426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266.2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samples!$AS$8:$AS$19</c:f>
              <c:numCache>
                <c:formatCode>General</c:formatCode>
                <c:ptCount val="12"/>
                <c:pt idx="0">
                  <c:v>0.31</c:v>
                </c:pt>
                <c:pt idx="1">
                  <c:v>0.326</c:v>
                </c:pt>
                <c:pt idx="2">
                  <c:v>0.339</c:v>
                </c:pt>
                <c:pt idx="3">
                  <c:v>0.344</c:v>
                </c:pt>
                <c:pt idx="4">
                  <c:v>0.35</c:v>
                </c:pt>
                <c:pt idx="5">
                  <c:v>0.361</c:v>
                </c:pt>
                <c:pt idx="6">
                  <c:v>0.366</c:v>
                </c:pt>
                <c:pt idx="7">
                  <c:v>0.375</c:v>
                </c:pt>
                <c:pt idx="8">
                  <c:v>0.378</c:v>
                </c:pt>
                <c:pt idx="9">
                  <c:v>0.388</c:v>
                </c:pt>
                <c:pt idx="10">
                  <c:v>0.386</c:v>
                </c:pt>
                <c:pt idx="11">
                  <c:v>0.403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682792"/>
        <c:axId val="2125685880"/>
      </c:scatterChart>
      <c:valAx>
        <c:axId val="212568279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685880"/>
        <c:crosses val="autoZero"/>
        <c:crossBetween val="midCat"/>
      </c:valAx>
      <c:valAx>
        <c:axId val="2125685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682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266.3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samples!$AT$2:$AT$19</c:f>
              <c:numCache>
                <c:formatCode>General</c:formatCode>
                <c:ptCount val="18"/>
                <c:pt idx="0">
                  <c:v>0.247</c:v>
                </c:pt>
                <c:pt idx="1">
                  <c:v>0.257</c:v>
                </c:pt>
                <c:pt idx="2">
                  <c:v>0.265</c:v>
                </c:pt>
                <c:pt idx="3">
                  <c:v>0.277</c:v>
                </c:pt>
                <c:pt idx="4">
                  <c:v>0.286</c:v>
                </c:pt>
                <c:pt idx="5">
                  <c:v>0.301</c:v>
                </c:pt>
                <c:pt idx="6">
                  <c:v>0.306</c:v>
                </c:pt>
                <c:pt idx="7">
                  <c:v>0.322</c:v>
                </c:pt>
                <c:pt idx="8">
                  <c:v>0.326</c:v>
                </c:pt>
                <c:pt idx="9">
                  <c:v>0.339</c:v>
                </c:pt>
                <c:pt idx="10">
                  <c:v>0.35</c:v>
                </c:pt>
                <c:pt idx="11">
                  <c:v>0.359</c:v>
                </c:pt>
                <c:pt idx="12">
                  <c:v>0.367</c:v>
                </c:pt>
                <c:pt idx="13">
                  <c:v>0.374</c:v>
                </c:pt>
                <c:pt idx="14">
                  <c:v>0.381</c:v>
                </c:pt>
                <c:pt idx="15">
                  <c:v>0.389</c:v>
                </c:pt>
                <c:pt idx="16">
                  <c:v>0.395</c:v>
                </c:pt>
                <c:pt idx="17">
                  <c:v>0.401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711688"/>
        <c:axId val="2125714728"/>
      </c:scatterChart>
      <c:valAx>
        <c:axId val="212571168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714728"/>
        <c:crosses val="autoZero"/>
        <c:crossBetween val="midCat"/>
      </c:valAx>
      <c:valAx>
        <c:axId val="2125714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711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4.1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standards!$H$2:$H$19</c:f>
              <c:numCache>
                <c:formatCode>General</c:formatCode>
                <c:ptCount val="18"/>
                <c:pt idx="0">
                  <c:v>0.264</c:v>
                </c:pt>
                <c:pt idx="1">
                  <c:v>0.273</c:v>
                </c:pt>
                <c:pt idx="2">
                  <c:v>0.28</c:v>
                </c:pt>
                <c:pt idx="3">
                  <c:v>0.286</c:v>
                </c:pt>
                <c:pt idx="4">
                  <c:v>0.292</c:v>
                </c:pt>
                <c:pt idx="5">
                  <c:v>0.299</c:v>
                </c:pt>
                <c:pt idx="6">
                  <c:v>0.304</c:v>
                </c:pt>
                <c:pt idx="7">
                  <c:v>0.311</c:v>
                </c:pt>
                <c:pt idx="8">
                  <c:v>0.317</c:v>
                </c:pt>
                <c:pt idx="9">
                  <c:v>0.322</c:v>
                </c:pt>
                <c:pt idx="10">
                  <c:v>0.328</c:v>
                </c:pt>
                <c:pt idx="11">
                  <c:v>0.334</c:v>
                </c:pt>
                <c:pt idx="12">
                  <c:v>0.34</c:v>
                </c:pt>
                <c:pt idx="13">
                  <c:v>0.345</c:v>
                </c:pt>
                <c:pt idx="14">
                  <c:v>0.35</c:v>
                </c:pt>
                <c:pt idx="15">
                  <c:v>0.355</c:v>
                </c:pt>
                <c:pt idx="16">
                  <c:v>0.361</c:v>
                </c:pt>
                <c:pt idx="17">
                  <c:v>0.365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293112"/>
        <c:axId val="2118290072"/>
      </c:scatterChart>
      <c:valAx>
        <c:axId val="21182931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18290072"/>
        <c:crosses val="autoZero"/>
        <c:crossBetween val="midCat"/>
      </c:valAx>
      <c:valAx>
        <c:axId val="2118290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8293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278.1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samples!$AU$2:$AU$19</c:f>
              <c:numCache>
                <c:formatCode>General</c:formatCode>
                <c:ptCount val="18"/>
                <c:pt idx="0">
                  <c:v>0.65</c:v>
                </c:pt>
                <c:pt idx="1">
                  <c:v>0.697</c:v>
                </c:pt>
                <c:pt idx="2">
                  <c:v>0.68</c:v>
                </c:pt>
                <c:pt idx="3">
                  <c:v>0.725</c:v>
                </c:pt>
                <c:pt idx="4">
                  <c:v>0.708</c:v>
                </c:pt>
                <c:pt idx="5">
                  <c:v>0.729</c:v>
                </c:pt>
                <c:pt idx="6">
                  <c:v>0.743</c:v>
                </c:pt>
                <c:pt idx="7">
                  <c:v>0.752</c:v>
                </c:pt>
                <c:pt idx="8">
                  <c:v>0.763</c:v>
                </c:pt>
                <c:pt idx="9">
                  <c:v>0.822</c:v>
                </c:pt>
                <c:pt idx="10">
                  <c:v>0.756</c:v>
                </c:pt>
                <c:pt idx="11">
                  <c:v>0.765</c:v>
                </c:pt>
                <c:pt idx="12">
                  <c:v>0.773</c:v>
                </c:pt>
                <c:pt idx="13">
                  <c:v>0.774</c:v>
                </c:pt>
                <c:pt idx="14">
                  <c:v>0.768</c:v>
                </c:pt>
                <c:pt idx="15">
                  <c:v>0.774</c:v>
                </c:pt>
                <c:pt idx="16">
                  <c:v>0.78</c:v>
                </c:pt>
                <c:pt idx="17">
                  <c:v>0.784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740152"/>
        <c:axId val="2125743192"/>
      </c:scatterChart>
      <c:valAx>
        <c:axId val="212574015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743192"/>
        <c:crosses val="autoZero"/>
        <c:crossBetween val="midCat"/>
      </c:valAx>
      <c:valAx>
        <c:axId val="2125743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740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278.2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samples!$AV$11:$AV$19</c:f>
              <c:numCache>
                <c:formatCode>General</c:formatCode>
                <c:ptCount val="9"/>
                <c:pt idx="0">
                  <c:v>0.747</c:v>
                </c:pt>
                <c:pt idx="1">
                  <c:v>0.757</c:v>
                </c:pt>
                <c:pt idx="2">
                  <c:v>0.766</c:v>
                </c:pt>
                <c:pt idx="3">
                  <c:v>0.771</c:v>
                </c:pt>
                <c:pt idx="4">
                  <c:v>0.776</c:v>
                </c:pt>
                <c:pt idx="5">
                  <c:v>0.785</c:v>
                </c:pt>
                <c:pt idx="6">
                  <c:v>0.788</c:v>
                </c:pt>
                <c:pt idx="7">
                  <c:v>0.792</c:v>
                </c:pt>
                <c:pt idx="8">
                  <c:v>0.797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768408"/>
        <c:axId val="2125771432"/>
      </c:scatterChart>
      <c:valAx>
        <c:axId val="212576840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771432"/>
        <c:crosses val="autoZero"/>
        <c:crossBetween val="midCat"/>
      </c:valAx>
      <c:valAx>
        <c:axId val="2125771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768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278.3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samples!$AW$11:$AW$19</c:f>
              <c:numCache>
                <c:formatCode>General</c:formatCode>
                <c:ptCount val="9"/>
                <c:pt idx="0">
                  <c:v>0.764</c:v>
                </c:pt>
                <c:pt idx="1">
                  <c:v>0.773</c:v>
                </c:pt>
                <c:pt idx="2">
                  <c:v>0.785</c:v>
                </c:pt>
                <c:pt idx="3">
                  <c:v>0.789</c:v>
                </c:pt>
                <c:pt idx="4">
                  <c:v>0.799</c:v>
                </c:pt>
                <c:pt idx="5">
                  <c:v>0.813</c:v>
                </c:pt>
                <c:pt idx="6">
                  <c:v>0.818</c:v>
                </c:pt>
                <c:pt idx="7">
                  <c:v>0.821</c:v>
                </c:pt>
                <c:pt idx="8">
                  <c:v>0.825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796648"/>
        <c:axId val="2125799672"/>
      </c:scatterChart>
      <c:valAx>
        <c:axId val="212579664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799672"/>
        <c:crosses val="autoZero"/>
        <c:crossBetween val="midCat"/>
      </c:valAx>
      <c:valAx>
        <c:axId val="2125799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796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367.1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samples!$AX$11:$AX$19</c:f>
              <c:numCache>
                <c:formatCode>General</c:formatCode>
                <c:ptCount val="9"/>
                <c:pt idx="0">
                  <c:v>0.48</c:v>
                </c:pt>
                <c:pt idx="1">
                  <c:v>0.49</c:v>
                </c:pt>
                <c:pt idx="2">
                  <c:v>0.499</c:v>
                </c:pt>
                <c:pt idx="3">
                  <c:v>0.508</c:v>
                </c:pt>
                <c:pt idx="4">
                  <c:v>0.517</c:v>
                </c:pt>
                <c:pt idx="5">
                  <c:v>0.525</c:v>
                </c:pt>
                <c:pt idx="6">
                  <c:v>0.529</c:v>
                </c:pt>
                <c:pt idx="7">
                  <c:v>0.54</c:v>
                </c:pt>
                <c:pt idx="8">
                  <c:v>0.546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824888"/>
        <c:axId val="2125827912"/>
      </c:scatterChart>
      <c:valAx>
        <c:axId val="212582488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827912"/>
        <c:crosses val="autoZero"/>
        <c:crossBetween val="midCat"/>
      </c:valAx>
      <c:valAx>
        <c:axId val="2125827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824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367.2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samples!$AY$2:$AY$18</c:f>
              <c:numCache>
                <c:formatCode>General</c:formatCode>
                <c:ptCount val="17"/>
                <c:pt idx="0">
                  <c:v>0.353</c:v>
                </c:pt>
                <c:pt idx="1">
                  <c:v>0.37</c:v>
                </c:pt>
                <c:pt idx="2">
                  <c:v>0.387</c:v>
                </c:pt>
                <c:pt idx="3">
                  <c:v>0.401</c:v>
                </c:pt>
                <c:pt idx="4">
                  <c:v>0.418</c:v>
                </c:pt>
                <c:pt idx="5">
                  <c:v>0.431</c:v>
                </c:pt>
                <c:pt idx="6">
                  <c:v>0.444</c:v>
                </c:pt>
                <c:pt idx="7">
                  <c:v>0.458</c:v>
                </c:pt>
                <c:pt idx="8">
                  <c:v>0.464</c:v>
                </c:pt>
                <c:pt idx="9">
                  <c:v>0.483</c:v>
                </c:pt>
                <c:pt idx="10">
                  <c:v>0.494</c:v>
                </c:pt>
                <c:pt idx="11">
                  <c:v>0.503</c:v>
                </c:pt>
                <c:pt idx="12">
                  <c:v>0.513</c:v>
                </c:pt>
                <c:pt idx="13">
                  <c:v>0.522</c:v>
                </c:pt>
                <c:pt idx="14">
                  <c:v>0.531</c:v>
                </c:pt>
                <c:pt idx="15">
                  <c:v>0.539</c:v>
                </c:pt>
                <c:pt idx="16">
                  <c:v>0.547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853768"/>
        <c:axId val="2125856792"/>
      </c:scatterChart>
      <c:valAx>
        <c:axId val="212585376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856792"/>
        <c:crosses val="autoZero"/>
        <c:crossBetween val="midCat"/>
      </c:valAx>
      <c:valAx>
        <c:axId val="2125856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853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367.3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samples!$AZ$7:$AZ$19</c:f>
              <c:numCache>
                <c:formatCode>General</c:formatCode>
                <c:ptCount val="13"/>
                <c:pt idx="0">
                  <c:v>0.4</c:v>
                </c:pt>
                <c:pt idx="1">
                  <c:v>0.412</c:v>
                </c:pt>
                <c:pt idx="2">
                  <c:v>0.425</c:v>
                </c:pt>
                <c:pt idx="3">
                  <c:v>0.437</c:v>
                </c:pt>
                <c:pt idx="4">
                  <c:v>0.448</c:v>
                </c:pt>
                <c:pt idx="5">
                  <c:v>0.458</c:v>
                </c:pt>
                <c:pt idx="6">
                  <c:v>0.469</c:v>
                </c:pt>
                <c:pt idx="7">
                  <c:v>0.477</c:v>
                </c:pt>
                <c:pt idx="8">
                  <c:v>0.487</c:v>
                </c:pt>
                <c:pt idx="9">
                  <c:v>0.495</c:v>
                </c:pt>
                <c:pt idx="10">
                  <c:v>0.503</c:v>
                </c:pt>
                <c:pt idx="11">
                  <c:v>0.511</c:v>
                </c:pt>
                <c:pt idx="12">
                  <c:v>0.517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881912"/>
        <c:axId val="2125885000"/>
      </c:scatterChart>
      <c:valAx>
        <c:axId val="21258819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885000"/>
        <c:crosses val="autoZero"/>
        <c:crossBetween val="midCat"/>
      </c:valAx>
      <c:valAx>
        <c:axId val="2125885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881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373.1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samples!$BA$2:$BA$19</c:f>
              <c:numCache>
                <c:formatCode>General</c:formatCode>
                <c:ptCount val="18"/>
                <c:pt idx="0">
                  <c:v>0.547</c:v>
                </c:pt>
                <c:pt idx="1">
                  <c:v>0.567</c:v>
                </c:pt>
                <c:pt idx="2">
                  <c:v>0.585</c:v>
                </c:pt>
                <c:pt idx="3">
                  <c:v>0.603</c:v>
                </c:pt>
                <c:pt idx="4">
                  <c:v>0.62</c:v>
                </c:pt>
                <c:pt idx="5">
                  <c:v>0.636</c:v>
                </c:pt>
                <c:pt idx="6">
                  <c:v>0.651</c:v>
                </c:pt>
                <c:pt idx="7">
                  <c:v>0.665</c:v>
                </c:pt>
                <c:pt idx="8">
                  <c:v>0.678</c:v>
                </c:pt>
                <c:pt idx="9">
                  <c:v>0.689</c:v>
                </c:pt>
                <c:pt idx="10">
                  <c:v>0.69</c:v>
                </c:pt>
                <c:pt idx="11">
                  <c:v>0.71</c:v>
                </c:pt>
                <c:pt idx="12">
                  <c:v>0.709</c:v>
                </c:pt>
                <c:pt idx="13">
                  <c:v>0.728</c:v>
                </c:pt>
                <c:pt idx="14">
                  <c:v>0.727</c:v>
                </c:pt>
                <c:pt idx="15">
                  <c:v>0.743</c:v>
                </c:pt>
                <c:pt idx="16">
                  <c:v>0.75</c:v>
                </c:pt>
                <c:pt idx="17">
                  <c:v>0.756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910392"/>
        <c:axId val="2125913432"/>
      </c:scatterChart>
      <c:valAx>
        <c:axId val="212591039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913432"/>
        <c:crosses val="autoZero"/>
        <c:crossBetween val="midCat"/>
      </c:valAx>
      <c:valAx>
        <c:axId val="2125913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910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373.2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samples!$BB$6:$BB$19</c:f>
              <c:numCache>
                <c:formatCode>General</c:formatCode>
                <c:ptCount val="14"/>
                <c:pt idx="0">
                  <c:v>0.596</c:v>
                </c:pt>
                <c:pt idx="1">
                  <c:v>0.612</c:v>
                </c:pt>
                <c:pt idx="2">
                  <c:v>0.626</c:v>
                </c:pt>
                <c:pt idx="3">
                  <c:v>0.64</c:v>
                </c:pt>
                <c:pt idx="4">
                  <c:v>0.652</c:v>
                </c:pt>
                <c:pt idx="5">
                  <c:v>0.663</c:v>
                </c:pt>
                <c:pt idx="6">
                  <c:v>0.674</c:v>
                </c:pt>
                <c:pt idx="7">
                  <c:v>0.684</c:v>
                </c:pt>
                <c:pt idx="8">
                  <c:v>0.693</c:v>
                </c:pt>
                <c:pt idx="9">
                  <c:v>0.701</c:v>
                </c:pt>
                <c:pt idx="10">
                  <c:v>0.709</c:v>
                </c:pt>
                <c:pt idx="11">
                  <c:v>0.716</c:v>
                </c:pt>
                <c:pt idx="12">
                  <c:v>0.722</c:v>
                </c:pt>
                <c:pt idx="13">
                  <c:v>0.727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938712"/>
        <c:axId val="2125941800"/>
      </c:scatterChart>
      <c:valAx>
        <c:axId val="21259387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941800"/>
        <c:crosses val="autoZero"/>
        <c:crossBetween val="midCat"/>
      </c:valAx>
      <c:valAx>
        <c:axId val="2125941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938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373.3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samples!$BC$9:$BC$19</c:f>
              <c:numCache>
                <c:formatCode>General</c:formatCode>
                <c:ptCount val="11"/>
                <c:pt idx="0">
                  <c:v>0.642</c:v>
                </c:pt>
                <c:pt idx="1">
                  <c:v>0.654</c:v>
                </c:pt>
                <c:pt idx="2">
                  <c:v>0.665</c:v>
                </c:pt>
                <c:pt idx="3">
                  <c:v>0.674</c:v>
                </c:pt>
                <c:pt idx="4">
                  <c:v>0.685</c:v>
                </c:pt>
                <c:pt idx="5">
                  <c:v>0.694</c:v>
                </c:pt>
                <c:pt idx="6">
                  <c:v>0.702</c:v>
                </c:pt>
                <c:pt idx="7">
                  <c:v>0.709</c:v>
                </c:pt>
                <c:pt idx="8">
                  <c:v>0.715</c:v>
                </c:pt>
                <c:pt idx="9">
                  <c:v>0.721</c:v>
                </c:pt>
                <c:pt idx="10">
                  <c:v>0.726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966936"/>
        <c:axId val="2125970024"/>
      </c:scatterChart>
      <c:valAx>
        <c:axId val="212596693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970024"/>
        <c:crosses val="autoZero"/>
        <c:crossBetween val="midCat"/>
      </c:valAx>
      <c:valAx>
        <c:axId val="2125970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966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376.1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samples!$BD$2:$BD$19</c:f>
              <c:numCache>
                <c:formatCode>General</c:formatCode>
                <c:ptCount val="18"/>
                <c:pt idx="0">
                  <c:v>0.198</c:v>
                </c:pt>
                <c:pt idx="1">
                  <c:v>0.54</c:v>
                </c:pt>
                <c:pt idx="2">
                  <c:v>0.545</c:v>
                </c:pt>
                <c:pt idx="3">
                  <c:v>0.582</c:v>
                </c:pt>
                <c:pt idx="4">
                  <c:v>0.56</c:v>
                </c:pt>
                <c:pt idx="5">
                  <c:v>0.571</c:v>
                </c:pt>
                <c:pt idx="6">
                  <c:v>0.574</c:v>
                </c:pt>
                <c:pt idx="7">
                  <c:v>0.582</c:v>
                </c:pt>
                <c:pt idx="8">
                  <c:v>0.588</c:v>
                </c:pt>
                <c:pt idx="9">
                  <c:v>0.592</c:v>
                </c:pt>
                <c:pt idx="10">
                  <c:v>0.275</c:v>
                </c:pt>
                <c:pt idx="11">
                  <c:v>0.605</c:v>
                </c:pt>
                <c:pt idx="12">
                  <c:v>0.62</c:v>
                </c:pt>
                <c:pt idx="13">
                  <c:v>0.621</c:v>
                </c:pt>
                <c:pt idx="14">
                  <c:v>0.281</c:v>
                </c:pt>
                <c:pt idx="15">
                  <c:v>0.287</c:v>
                </c:pt>
                <c:pt idx="16">
                  <c:v>0.292</c:v>
                </c:pt>
                <c:pt idx="17">
                  <c:v>0.296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995880"/>
        <c:axId val="2125998920"/>
      </c:scatterChart>
      <c:valAx>
        <c:axId val="212599588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5998920"/>
        <c:crosses val="autoZero"/>
        <c:crossBetween val="midCat"/>
      </c:valAx>
      <c:valAx>
        <c:axId val="2125998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995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4.2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standards!$I$2:$I$19</c:f>
              <c:numCache>
                <c:formatCode>General</c:formatCode>
                <c:ptCount val="18"/>
                <c:pt idx="0">
                  <c:v>0.258</c:v>
                </c:pt>
                <c:pt idx="1">
                  <c:v>0.264</c:v>
                </c:pt>
                <c:pt idx="2">
                  <c:v>0.269</c:v>
                </c:pt>
                <c:pt idx="3">
                  <c:v>0.275</c:v>
                </c:pt>
                <c:pt idx="4">
                  <c:v>0.282</c:v>
                </c:pt>
                <c:pt idx="5">
                  <c:v>0.288</c:v>
                </c:pt>
                <c:pt idx="6">
                  <c:v>0.294</c:v>
                </c:pt>
                <c:pt idx="7">
                  <c:v>0.3</c:v>
                </c:pt>
                <c:pt idx="8">
                  <c:v>0.306</c:v>
                </c:pt>
                <c:pt idx="9">
                  <c:v>0.312</c:v>
                </c:pt>
                <c:pt idx="10">
                  <c:v>0.318</c:v>
                </c:pt>
                <c:pt idx="11">
                  <c:v>0.323</c:v>
                </c:pt>
                <c:pt idx="12">
                  <c:v>0.329</c:v>
                </c:pt>
                <c:pt idx="13">
                  <c:v>0.334</c:v>
                </c:pt>
                <c:pt idx="14">
                  <c:v>0.339</c:v>
                </c:pt>
                <c:pt idx="15">
                  <c:v>0.344</c:v>
                </c:pt>
                <c:pt idx="16">
                  <c:v>0.349</c:v>
                </c:pt>
                <c:pt idx="17">
                  <c:v>0.353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8264744"/>
        <c:axId val="2118261704"/>
      </c:scatterChart>
      <c:valAx>
        <c:axId val="211826474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18261704"/>
        <c:crosses val="autoZero"/>
        <c:crossBetween val="midCat"/>
      </c:valAx>
      <c:valAx>
        <c:axId val="2118261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8264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376.2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samples!$BE$2:$BE$19</c:f>
              <c:numCache>
                <c:formatCode>General</c:formatCode>
                <c:ptCount val="18"/>
                <c:pt idx="0">
                  <c:v>0.19</c:v>
                </c:pt>
                <c:pt idx="1">
                  <c:v>0.198</c:v>
                </c:pt>
                <c:pt idx="2">
                  <c:v>0.206</c:v>
                </c:pt>
                <c:pt idx="3">
                  <c:v>0.214</c:v>
                </c:pt>
                <c:pt idx="4">
                  <c:v>0.221</c:v>
                </c:pt>
                <c:pt idx="5">
                  <c:v>0.229</c:v>
                </c:pt>
                <c:pt idx="6">
                  <c:v>0.236</c:v>
                </c:pt>
                <c:pt idx="7">
                  <c:v>0.243</c:v>
                </c:pt>
                <c:pt idx="8">
                  <c:v>0.251</c:v>
                </c:pt>
                <c:pt idx="9">
                  <c:v>0.257</c:v>
                </c:pt>
                <c:pt idx="10">
                  <c:v>0.264</c:v>
                </c:pt>
                <c:pt idx="11">
                  <c:v>0.27</c:v>
                </c:pt>
                <c:pt idx="12">
                  <c:v>0.275</c:v>
                </c:pt>
                <c:pt idx="13">
                  <c:v>0.281</c:v>
                </c:pt>
                <c:pt idx="14">
                  <c:v>0.287</c:v>
                </c:pt>
                <c:pt idx="15">
                  <c:v>0.293</c:v>
                </c:pt>
                <c:pt idx="16">
                  <c:v>0.297</c:v>
                </c:pt>
                <c:pt idx="17">
                  <c:v>0.303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024344"/>
        <c:axId val="2126027384"/>
      </c:scatterChart>
      <c:valAx>
        <c:axId val="212602434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027384"/>
        <c:crosses val="autoZero"/>
        <c:crossBetween val="midCat"/>
      </c:valAx>
      <c:valAx>
        <c:axId val="2126027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024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376.3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samples!$BF$11:$BF$19</c:f>
              <c:numCache>
                <c:formatCode>General</c:formatCode>
                <c:ptCount val="9"/>
                <c:pt idx="0">
                  <c:v>0.273</c:v>
                </c:pt>
                <c:pt idx="1">
                  <c:v>0.279</c:v>
                </c:pt>
                <c:pt idx="2">
                  <c:v>0.287</c:v>
                </c:pt>
                <c:pt idx="3">
                  <c:v>0.293</c:v>
                </c:pt>
                <c:pt idx="4">
                  <c:v>0.299</c:v>
                </c:pt>
                <c:pt idx="5">
                  <c:v>0.305</c:v>
                </c:pt>
                <c:pt idx="6">
                  <c:v>0.311</c:v>
                </c:pt>
                <c:pt idx="7">
                  <c:v>0.317</c:v>
                </c:pt>
                <c:pt idx="8">
                  <c:v>0.321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052616"/>
        <c:axId val="2126055640"/>
      </c:scatterChart>
      <c:valAx>
        <c:axId val="212605261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055640"/>
        <c:crosses val="autoZero"/>
        <c:crossBetween val="midCat"/>
      </c:valAx>
      <c:valAx>
        <c:axId val="2126055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052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379.1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samples!$BG$8:$BG$19</c:f>
              <c:numCache>
                <c:formatCode>General</c:formatCode>
                <c:ptCount val="12"/>
                <c:pt idx="0">
                  <c:v>0.376</c:v>
                </c:pt>
                <c:pt idx="1">
                  <c:v>0.388</c:v>
                </c:pt>
                <c:pt idx="2">
                  <c:v>0.399</c:v>
                </c:pt>
                <c:pt idx="3">
                  <c:v>0.409</c:v>
                </c:pt>
                <c:pt idx="4">
                  <c:v>0.419</c:v>
                </c:pt>
                <c:pt idx="5">
                  <c:v>0.428</c:v>
                </c:pt>
                <c:pt idx="6">
                  <c:v>0.437</c:v>
                </c:pt>
                <c:pt idx="7">
                  <c:v>0.446</c:v>
                </c:pt>
                <c:pt idx="8">
                  <c:v>0.454</c:v>
                </c:pt>
                <c:pt idx="9">
                  <c:v>0.461</c:v>
                </c:pt>
                <c:pt idx="10">
                  <c:v>0.469</c:v>
                </c:pt>
                <c:pt idx="11">
                  <c:v>0.476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080840"/>
        <c:axId val="2126083928"/>
      </c:scatterChart>
      <c:valAx>
        <c:axId val="212608084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083928"/>
        <c:crosses val="autoZero"/>
        <c:crossBetween val="midCat"/>
      </c:valAx>
      <c:valAx>
        <c:axId val="2126083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080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379.2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samples!$BH$2:$BH$19</c:f>
              <c:numCache>
                <c:formatCode>General</c:formatCode>
                <c:ptCount val="18"/>
                <c:pt idx="0">
                  <c:v>0.323</c:v>
                </c:pt>
                <c:pt idx="1">
                  <c:v>0.344</c:v>
                </c:pt>
                <c:pt idx="2">
                  <c:v>0.359</c:v>
                </c:pt>
                <c:pt idx="3">
                  <c:v>0.374</c:v>
                </c:pt>
                <c:pt idx="4">
                  <c:v>0.386</c:v>
                </c:pt>
                <c:pt idx="5">
                  <c:v>0.4</c:v>
                </c:pt>
                <c:pt idx="6">
                  <c:v>0.41</c:v>
                </c:pt>
                <c:pt idx="7">
                  <c:v>0.421</c:v>
                </c:pt>
                <c:pt idx="8">
                  <c:v>0.434</c:v>
                </c:pt>
                <c:pt idx="9">
                  <c:v>0.446</c:v>
                </c:pt>
                <c:pt idx="10">
                  <c:v>0.457</c:v>
                </c:pt>
                <c:pt idx="11">
                  <c:v>0.458</c:v>
                </c:pt>
                <c:pt idx="12">
                  <c:v>0.477</c:v>
                </c:pt>
                <c:pt idx="13">
                  <c:v>0.484</c:v>
                </c:pt>
                <c:pt idx="14">
                  <c:v>0.493</c:v>
                </c:pt>
                <c:pt idx="15">
                  <c:v>0.5</c:v>
                </c:pt>
                <c:pt idx="16">
                  <c:v>0.509</c:v>
                </c:pt>
                <c:pt idx="17">
                  <c:v>0.516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108856"/>
        <c:axId val="2126111896"/>
      </c:scatterChart>
      <c:valAx>
        <c:axId val="212610885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111896"/>
        <c:crosses val="autoZero"/>
        <c:crossBetween val="midCat"/>
      </c:valAx>
      <c:valAx>
        <c:axId val="2126111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108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379.3</c:v>
          </c:tx>
          <c:spPr>
            <a:ln w="47625">
              <a:noFill/>
            </a:ln>
          </c:spPr>
          <c:xVal>
            <c:numRef>
              <c:f>samples!$A$2:$A$19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samples!$BI$4:$BI$19</c:f>
              <c:numCache>
                <c:formatCode>General</c:formatCode>
                <c:ptCount val="16"/>
                <c:pt idx="0">
                  <c:v>0.351</c:v>
                </c:pt>
                <c:pt idx="1">
                  <c:v>0.364</c:v>
                </c:pt>
                <c:pt idx="2">
                  <c:v>0.376</c:v>
                </c:pt>
                <c:pt idx="3">
                  <c:v>0.389</c:v>
                </c:pt>
                <c:pt idx="4">
                  <c:v>0.399</c:v>
                </c:pt>
                <c:pt idx="5">
                  <c:v>0.412</c:v>
                </c:pt>
                <c:pt idx="6">
                  <c:v>0.421</c:v>
                </c:pt>
                <c:pt idx="7">
                  <c:v>0.431</c:v>
                </c:pt>
                <c:pt idx="8">
                  <c:v>0.442</c:v>
                </c:pt>
                <c:pt idx="9">
                  <c:v>0.451</c:v>
                </c:pt>
                <c:pt idx="10">
                  <c:v>0.46</c:v>
                </c:pt>
                <c:pt idx="11">
                  <c:v>0.468</c:v>
                </c:pt>
                <c:pt idx="12">
                  <c:v>0.476</c:v>
                </c:pt>
                <c:pt idx="13">
                  <c:v>0.483</c:v>
                </c:pt>
                <c:pt idx="14">
                  <c:v>0.491</c:v>
                </c:pt>
                <c:pt idx="15">
                  <c:v>0.497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137192"/>
        <c:axId val="2126140216"/>
      </c:scatterChart>
      <c:valAx>
        <c:axId val="212613719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140216"/>
        <c:crosses val="autoZero"/>
        <c:crossBetween val="midCat"/>
      </c:valAx>
      <c:valAx>
        <c:axId val="2126140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137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1.1</c:v>
          </c:tx>
          <c:spPr>
            <a:ln w="47625">
              <a:noFill/>
            </a:ln>
          </c:spPr>
          <c:xVal>
            <c:numRef>
              <c:f>blanks!$A$2:$A$19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blanks!$B$2:$B$19</c:f>
              <c:numCache>
                <c:formatCode>General</c:formatCode>
                <c:ptCount val="18"/>
                <c:pt idx="0">
                  <c:v>0.903</c:v>
                </c:pt>
                <c:pt idx="1">
                  <c:v>0.903</c:v>
                </c:pt>
                <c:pt idx="2">
                  <c:v>0.903</c:v>
                </c:pt>
                <c:pt idx="3">
                  <c:v>0.902</c:v>
                </c:pt>
                <c:pt idx="4">
                  <c:v>0.902</c:v>
                </c:pt>
                <c:pt idx="5">
                  <c:v>0.901</c:v>
                </c:pt>
                <c:pt idx="6">
                  <c:v>0.901</c:v>
                </c:pt>
                <c:pt idx="7">
                  <c:v>0.9</c:v>
                </c:pt>
                <c:pt idx="8">
                  <c:v>0.899</c:v>
                </c:pt>
                <c:pt idx="9">
                  <c:v>0.898</c:v>
                </c:pt>
                <c:pt idx="10">
                  <c:v>0.898</c:v>
                </c:pt>
                <c:pt idx="11">
                  <c:v>0.897</c:v>
                </c:pt>
                <c:pt idx="12">
                  <c:v>0.897</c:v>
                </c:pt>
                <c:pt idx="13">
                  <c:v>0.896</c:v>
                </c:pt>
                <c:pt idx="14">
                  <c:v>0.896</c:v>
                </c:pt>
                <c:pt idx="15">
                  <c:v>0.895</c:v>
                </c:pt>
                <c:pt idx="16">
                  <c:v>0.895</c:v>
                </c:pt>
                <c:pt idx="17">
                  <c:v>0.894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234744"/>
        <c:axId val="2126237832"/>
      </c:scatterChart>
      <c:valAx>
        <c:axId val="212623474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237832"/>
        <c:crosses val="autoZero"/>
        <c:crossBetween val="midCat"/>
      </c:valAx>
      <c:valAx>
        <c:axId val="2126237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234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1.2</c:v>
          </c:tx>
          <c:spPr>
            <a:ln w="47625">
              <a:noFill/>
            </a:ln>
          </c:spPr>
          <c:xVal>
            <c:numRef>
              <c:f>blanks!$A$2:$A$19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blanks!$C$8:$C$19</c:f>
              <c:numCache>
                <c:formatCode>General</c:formatCode>
                <c:ptCount val="12"/>
                <c:pt idx="0">
                  <c:v>0.918</c:v>
                </c:pt>
                <c:pt idx="1">
                  <c:v>0.918</c:v>
                </c:pt>
                <c:pt idx="2">
                  <c:v>0.917</c:v>
                </c:pt>
                <c:pt idx="3">
                  <c:v>0.917</c:v>
                </c:pt>
                <c:pt idx="4">
                  <c:v>0.916</c:v>
                </c:pt>
                <c:pt idx="5">
                  <c:v>0.916</c:v>
                </c:pt>
                <c:pt idx="6">
                  <c:v>0.915</c:v>
                </c:pt>
                <c:pt idx="7">
                  <c:v>0.915</c:v>
                </c:pt>
                <c:pt idx="8">
                  <c:v>0.914</c:v>
                </c:pt>
                <c:pt idx="9">
                  <c:v>0.914</c:v>
                </c:pt>
                <c:pt idx="10">
                  <c:v>0.913</c:v>
                </c:pt>
                <c:pt idx="11">
                  <c:v>0.913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263848"/>
        <c:axId val="2126266952"/>
      </c:scatterChart>
      <c:valAx>
        <c:axId val="212626384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266952"/>
        <c:crosses val="autoZero"/>
        <c:crossBetween val="midCat"/>
      </c:valAx>
      <c:valAx>
        <c:axId val="2126266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263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1.3</c:v>
          </c:tx>
          <c:spPr>
            <a:ln w="47625">
              <a:noFill/>
            </a:ln>
          </c:spPr>
          <c:xVal>
            <c:numRef>
              <c:f>blanks!$A$2:$A$19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blanks!$D$3:$D$19</c:f>
              <c:numCache>
                <c:formatCode>General</c:formatCode>
                <c:ptCount val="17"/>
                <c:pt idx="0">
                  <c:v>0.916</c:v>
                </c:pt>
                <c:pt idx="1">
                  <c:v>0.916</c:v>
                </c:pt>
                <c:pt idx="2">
                  <c:v>0.915</c:v>
                </c:pt>
                <c:pt idx="3">
                  <c:v>0.915</c:v>
                </c:pt>
                <c:pt idx="4">
                  <c:v>0.915</c:v>
                </c:pt>
                <c:pt idx="5">
                  <c:v>0.914</c:v>
                </c:pt>
                <c:pt idx="6">
                  <c:v>0.914</c:v>
                </c:pt>
                <c:pt idx="7">
                  <c:v>0.913</c:v>
                </c:pt>
                <c:pt idx="8">
                  <c:v>0.912</c:v>
                </c:pt>
                <c:pt idx="9">
                  <c:v>0.912</c:v>
                </c:pt>
                <c:pt idx="10">
                  <c:v>0.912</c:v>
                </c:pt>
                <c:pt idx="11">
                  <c:v>0.911</c:v>
                </c:pt>
                <c:pt idx="12">
                  <c:v>0.911</c:v>
                </c:pt>
                <c:pt idx="13">
                  <c:v>0.91</c:v>
                </c:pt>
                <c:pt idx="14">
                  <c:v>0.91</c:v>
                </c:pt>
                <c:pt idx="15">
                  <c:v>0.909</c:v>
                </c:pt>
                <c:pt idx="16">
                  <c:v>0.909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292232"/>
        <c:axId val="2126295336"/>
      </c:scatterChart>
      <c:valAx>
        <c:axId val="212629223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295336"/>
        <c:crosses val="autoZero"/>
        <c:crossBetween val="midCat"/>
      </c:valAx>
      <c:valAx>
        <c:axId val="2126295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292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2.1</c:v>
          </c:tx>
          <c:spPr>
            <a:ln w="47625">
              <a:noFill/>
            </a:ln>
          </c:spPr>
          <c:xVal>
            <c:numRef>
              <c:f>blanks!$A$2:$A$19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blanks!$E$2:$E$19</c:f>
              <c:numCache>
                <c:formatCode>General</c:formatCode>
                <c:ptCount val="18"/>
                <c:pt idx="0">
                  <c:v>0.042</c:v>
                </c:pt>
                <c:pt idx="1">
                  <c:v>0.042</c:v>
                </c:pt>
                <c:pt idx="2">
                  <c:v>0.042</c:v>
                </c:pt>
                <c:pt idx="3">
                  <c:v>0.042</c:v>
                </c:pt>
                <c:pt idx="4">
                  <c:v>0.042</c:v>
                </c:pt>
                <c:pt idx="5">
                  <c:v>0.042</c:v>
                </c:pt>
                <c:pt idx="6">
                  <c:v>0.042</c:v>
                </c:pt>
                <c:pt idx="7">
                  <c:v>0.042</c:v>
                </c:pt>
                <c:pt idx="8">
                  <c:v>0.042</c:v>
                </c:pt>
                <c:pt idx="9">
                  <c:v>0.042</c:v>
                </c:pt>
                <c:pt idx="10">
                  <c:v>0.043</c:v>
                </c:pt>
                <c:pt idx="11">
                  <c:v>0.043</c:v>
                </c:pt>
                <c:pt idx="12">
                  <c:v>0.043</c:v>
                </c:pt>
                <c:pt idx="13">
                  <c:v>0.042</c:v>
                </c:pt>
                <c:pt idx="14">
                  <c:v>0.043</c:v>
                </c:pt>
                <c:pt idx="15">
                  <c:v>0.042</c:v>
                </c:pt>
                <c:pt idx="16">
                  <c:v>0.043</c:v>
                </c:pt>
                <c:pt idx="17">
                  <c:v>0.042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320616"/>
        <c:axId val="2126323704"/>
      </c:scatterChart>
      <c:valAx>
        <c:axId val="212632061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323704"/>
        <c:crosses val="autoZero"/>
        <c:crossBetween val="midCat"/>
      </c:valAx>
      <c:valAx>
        <c:axId val="2126323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320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2.2</c:v>
          </c:tx>
          <c:spPr>
            <a:ln w="47625">
              <a:noFill/>
            </a:ln>
          </c:spPr>
          <c:xVal>
            <c:numRef>
              <c:f>blanks!$A$2:$A$19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blanks!$F$2:$F$19</c:f>
              <c:numCache>
                <c:formatCode>General</c:formatCode>
                <c:ptCount val="18"/>
                <c:pt idx="0">
                  <c:v>0.042</c:v>
                </c:pt>
                <c:pt idx="1">
                  <c:v>0.042</c:v>
                </c:pt>
                <c:pt idx="2">
                  <c:v>0.042</c:v>
                </c:pt>
                <c:pt idx="3">
                  <c:v>0.042</c:v>
                </c:pt>
                <c:pt idx="4">
                  <c:v>0.042</c:v>
                </c:pt>
                <c:pt idx="5">
                  <c:v>0.042</c:v>
                </c:pt>
                <c:pt idx="6">
                  <c:v>0.042</c:v>
                </c:pt>
                <c:pt idx="7">
                  <c:v>0.042</c:v>
                </c:pt>
                <c:pt idx="8">
                  <c:v>0.042</c:v>
                </c:pt>
                <c:pt idx="9">
                  <c:v>0.041</c:v>
                </c:pt>
                <c:pt idx="10">
                  <c:v>0.042</c:v>
                </c:pt>
                <c:pt idx="11">
                  <c:v>0.042</c:v>
                </c:pt>
                <c:pt idx="12">
                  <c:v>0.042</c:v>
                </c:pt>
                <c:pt idx="13">
                  <c:v>0.042</c:v>
                </c:pt>
                <c:pt idx="14">
                  <c:v>0.042</c:v>
                </c:pt>
                <c:pt idx="15">
                  <c:v>0.042</c:v>
                </c:pt>
                <c:pt idx="16">
                  <c:v>0.042</c:v>
                </c:pt>
                <c:pt idx="17">
                  <c:v>0.042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349400"/>
        <c:axId val="2126352488"/>
      </c:scatterChart>
      <c:valAx>
        <c:axId val="212634940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352488"/>
        <c:crosses val="autoZero"/>
        <c:crossBetween val="midCat"/>
      </c:valAx>
      <c:valAx>
        <c:axId val="2126352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349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SOD 4.3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SOD 4.1</c:v>
          </c:tx>
          <c:spPr>
            <a:ln w="47625">
              <a:noFill/>
            </a:ln>
          </c:spPr>
          <c:xVal>
            <c:numRef>
              <c:f>standards!$A$2:$A$19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standards!$J$2:$J$19</c:f>
              <c:numCache>
                <c:formatCode>General</c:formatCode>
                <c:ptCount val="18"/>
                <c:pt idx="0">
                  <c:v>0.327</c:v>
                </c:pt>
                <c:pt idx="1">
                  <c:v>0.336</c:v>
                </c:pt>
                <c:pt idx="2">
                  <c:v>0.345</c:v>
                </c:pt>
                <c:pt idx="3">
                  <c:v>0.354</c:v>
                </c:pt>
                <c:pt idx="4">
                  <c:v>0.362</c:v>
                </c:pt>
                <c:pt idx="5">
                  <c:v>0.37</c:v>
                </c:pt>
                <c:pt idx="6">
                  <c:v>0.379</c:v>
                </c:pt>
                <c:pt idx="7">
                  <c:v>0.387</c:v>
                </c:pt>
                <c:pt idx="8">
                  <c:v>0.396</c:v>
                </c:pt>
                <c:pt idx="9">
                  <c:v>0.404</c:v>
                </c:pt>
                <c:pt idx="10">
                  <c:v>0.412</c:v>
                </c:pt>
                <c:pt idx="11">
                  <c:v>0.42</c:v>
                </c:pt>
                <c:pt idx="12">
                  <c:v>0.427</c:v>
                </c:pt>
                <c:pt idx="13">
                  <c:v>0.435</c:v>
                </c:pt>
                <c:pt idx="14">
                  <c:v>0.442</c:v>
                </c:pt>
                <c:pt idx="15">
                  <c:v>0.449</c:v>
                </c:pt>
                <c:pt idx="16">
                  <c:v>0.456</c:v>
                </c:pt>
                <c:pt idx="17">
                  <c:v>0.463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2792184"/>
        <c:axId val="2122795256"/>
      </c:scatterChart>
      <c:valAx>
        <c:axId val="212279218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2795256"/>
        <c:crosses val="autoZero"/>
        <c:crossBetween val="midCat"/>
      </c:valAx>
      <c:valAx>
        <c:axId val="2122795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2792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2.3</c:v>
          </c:tx>
          <c:spPr>
            <a:ln w="47625">
              <a:noFill/>
            </a:ln>
          </c:spPr>
          <c:xVal>
            <c:numRef>
              <c:f>blanks!$A$2:$A$19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blanks!$G$2:$G$19</c:f>
              <c:numCache>
                <c:formatCode>General</c:formatCode>
                <c:ptCount val="18"/>
                <c:pt idx="0">
                  <c:v>0.042</c:v>
                </c:pt>
                <c:pt idx="1">
                  <c:v>0.043</c:v>
                </c:pt>
                <c:pt idx="2">
                  <c:v>0.042</c:v>
                </c:pt>
                <c:pt idx="3">
                  <c:v>0.042</c:v>
                </c:pt>
                <c:pt idx="4">
                  <c:v>0.042</c:v>
                </c:pt>
                <c:pt idx="5">
                  <c:v>0.042</c:v>
                </c:pt>
                <c:pt idx="6">
                  <c:v>0.042</c:v>
                </c:pt>
                <c:pt idx="7">
                  <c:v>0.042</c:v>
                </c:pt>
                <c:pt idx="8">
                  <c:v>0.042</c:v>
                </c:pt>
                <c:pt idx="9">
                  <c:v>0.042</c:v>
                </c:pt>
                <c:pt idx="10">
                  <c:v>0.042</c:v>
                </c:pt>
                <c:pt idx="11">
                  <c:v>0.042</c:v>
                </c:pt>
                <c:pt idx="12">
                  <c:v>0.042</c:v>
                </c:pt>
                <c:pt idx="13">
                  <c:v>0.042</c:v>
                </c:pt>
                <c:pt idx="14">
                  <c:v>0.042</c:v>
                </c:pt>
                <c:pt idx="15">
                  <c:v>0.042</c:v>
                </c:pt>
                <c:pt idx="16">
                  <c:v>0.042</c:v>
                </c:pt>
                <c:pt idx="17">
                  <c:v>0.042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377944"/>
        <c:axId val="2126381032"/>
      </c:scatterChart>
      <c:valAx>
        <c:axId val="212637794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381032"/>
        <c:crosses val="autoZero"/>
        <c:crossBetween val="midCat"/>
      </c:valAx>
      <c:valAx>
        <c:axId val="2126381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377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3.1</c:v>
          </c:tx>
          <c:spPr>
            <a:ln w="47625">
              <a:noFill/>
            </a:ln>
          </c:spPr>
          <c:xVal>
            <c:numRef>
              <c:f>blanks!$A$2:$A$19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blanks!$H$2:$H$19</c:f>
              <c:numCache>
                <c:formatCode>General</c:formatCode>
                <c:ptCount val="18"/>
                <c:pt idx="0">
                  <c:v>0.036</c:v>
                </c:pt>
                <c:pt idx="1">
                  <c:v>0.036</c:v>
                </c:pt>
                <c:pt idx="2">
                  <c:v>0.036</c:v>
                </c:pt>
                <c:pt idx="3">
                  <c:v>0.036</c:v>
                </c:pt>
                <c:pt idx="4">
                  <c:v>0.036</c:v>
                </c:pt>
                <c:pt idx="5">
                  <c:v>0.036</c:v>
                </c:pt>
                <c:pt idx="6">
                  <c:v>0.036</c:v>
                </c:pt>
                <c:pt idx="7">
                  <c:v>0.037</c:v>
                </c:pt>
                <c:pt idx="8">
                  <c:v>0.037</c:v>
                </c:pt>
                <c:pt idx="9">
                  <c:v>0.037</c:v>
                </c:pt>
                <c:pt idx="10">
                  <c:v>0.037</c:v>
                </c:pt>
                <c:pt idx="11">
                  <c:v>0.037</c:v>
                </c:pt>
                <c:pt idx="12">
                  <c:v>0.037</c:v>
                </c:pt>
                <c:pt idx="13">
                  <c:v>0.037</c:v>
                </c:pt>
                <c:pt idx="14">
                  <c:v>0.037</c:v>
                </c:pt>
                <c:pt idx="15">
                  <c:v>0.037</c:v>
                </c:pt>
                <c:pt idx="16">
                  <c:v>0.037</c:v>
                </c:pt>
                <c:pt idx="17">
                  <c:v>0.037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406264"/>
        <c:axId val="2126409352"/>
      </c:scatterChart>
      <c:valAx>
        <c:axId val="212640626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409352"/>
        <c:crosses val="autoZero"/>
        <c:crossBetween val="midCat"/>
      </c:valAx>
      <c:valAx>
        <c:axId val="2126409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406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3.2</c:v>
          </c:tx>
          <c:spPr>
            <a:ln w="47625">
              <a:noFill/>
            </a:ln>
          </c:spPr>
          <c:xVal>
            <c:numRef>
              <c:f>blanks!$A$2:$A$19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blanks!$I$2:$I$19</c:f>
              <c:numCache>
                <c:formatCode>General</c:formatCode>
                <c:ptCount val="18"/>
                <c:pt idx="0">
                  <c:v>0.037</c:v>
                </c:pt>
                <c:pt idx="1">
                  <c:v>0.037</c:v>
                </c:pt>
                <c:pt idx="2">
                  <c:v>0.037</c:v>
                </c:pt>
                <c:pt idx="3">
                  <c:v>0.037</c:v>
                </c:pt>
                <c:pt idx="4">
                  <c:v>0.037</c:v>
                </c:pt>
                <c:pt idx="5">
                  <c:v>0.037</c:v>
                </c:pt>
                <c:pt idx="6">
                  <c:v>0.037</c:v>
                </c:pt>
                <c:pt idx="7">
                  <c:v>0.037</c:v>
                </c:pt>
                <c:pt idx="8">
                  <c:v>0.037</c:v>
                </c:pt>
                <c:pt idx="9">
                  <c:v>0.037</c:v>
                </c:pt>
                <c:pt idx="10">
                  <c:v>0.037</c:v>
                </c:pt>
                <c:pt idx="11">
                  <c:v>0.037</c:v>
                </c:pt>
                <c:pt idx="12">
                  <c:v>0.037</c:v>
                </c:pt>
                <c:pt idx="13">
                  <c:v>0.037</c:v>
                </c:pt>
                <c:pt idx="14">
                  <c:v>0.037</c:v>
                </c:pt>
                <c:pt idx="15">
                  <c:v>0.037</c:v>
                </c:pt>
                <c:pt idx="16">
                  <c:v>0.037</c:v>
                </c:pt>
                <c:pt idx="17">
                  <c:v>0.037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434584"/>
        <c:axId val="2126437672"/>
      </c:scatterChart>
      <c:valAx>
        <c:axId val="212643458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437672"/>
        <c:crosses val="autoZero"/>
        <c:crossBetween val="midCat"/>
      </c:valAx>
      <c:valAx>
        <c:axId val="2126437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434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3.3</c:v>
          </c:tx>
          <c:spPr>
            <a:ln w="47625">
              <a:noFill/>
            </a:ln>
          </c:spPr>
          <c:xVal>
            <c:numRef>
              <c:f>blanks!$A$2:$A$19</c:f>
              <c:numCache>
                <c:formatCode>h:mm:ss</c:formatCode>
                <c:ptCount val="18"/>
                <c:pt idx="0">
                  <c:v>0.0</c:v>
                </c:pt>
                <c:pt idx="1">
                  <c:v>0.000810185185185185</c:v>
                </c:pt>
                <c:pt idx="2">
                  <c:v>0.00162037037037037</c:v>
                </c:pt>
                <c:pt idx="3">
                  <c:v>0.00243055555555555</c:v>
                </c:pt>
                <c:pt idx="4">
                  <c:v>0.00324074074074074</c:v>
                </c:pt>
                <c:pt idx="5">
                  <c:v>0.00405092592592592</c:v>
                </c:pt>
                <c:pt idx="6">
                  <c:v>0.00486111111111111</c:v>
                </c:pt>
                <c:pt idx="7">
                  <c:v>0.00567129629629629</c:v>
                </c:pt>
                <c:pt idx="8">
                  <c:v>0.00648148148148148</c:v>
                </c:pt>
                <c:pt idx="9">
                  <c:v>0.00729166666666666</c:v>
                </c:pt>
                <c:pt idx="10">
                  <c:v>0.00810185185185185</c:v>
                </c:pt>
                <c:pt idx="11">
                  <c:v>0.00891203703703704</c:v>
                </c:pt>
                <c:pt idx="12">
                  <c:v>0.00972222222222222</c:v>
                </c:pt>
                <c:pt idx="13">
                  <c:v>0.0105324074074074</c:v>
                </c:pt>
                <c:pt idx="14">
                  <c:v>0.0113425925925926</c:v>
                </c:pt>
                <c:pt idx="15">
                  <c:v>0.0121527777777778</c:v>
                </c:pt>
                <c:pt idx="16">
                  <c:v>0.012962962962963</c:v>
                </c:pt>
                <c:pt idx="17">
                  <c:v>0.0137731481481481</c:v>
                </c:pt>
              </c:numCache>
            </c:numRef>
          </c:xVal>
          <c:yVal>
            <c:numRef>
              <c:f>blanks!$J$2:$J$19</c:f>
              <c:numCache>
                <c:formatCode>General</c:formatCode>
                <c:ptCount val="18"/>
                <c:pt idx="0">
                  <c:v>0.035</c:v>
                </c:pt>
                <c:pt idx="1">
                  <c:v>0.036</c:v>
                </c:pt>
                <c:pt idx="2">
                  <c:v>0.036</c:v>
                </c:pt>
                <c:pt idx="3">
                  <c:v>0.036</c:v>
                </c:pt>
                <c:pt idx="4">
                  <c:v>0.036</c:v>
                </c:pt>
                <c:pt idx="5">
                  <c:v>0.036</c:v>
                </c:pt>
                <c:pt idx="6">
                  <c:v>0.036</c:v>
                </c:pt>
                <c:pt idx="7">
                  <c:v>0.036</c:v>
                </c:pt>
                <c:pt idx="8">
                  <c:v>0.036</c:v>
                </c:pt>
                <c:pt idx="9">
                  <c:v>0.036</c:v>
                </c:pt>
                <c:pt idx="10">
                  <c:v>0.036</c:v>
                </c:pt>
                <c:pt idx="11">
                  <c:v>0.036</c:v>
                </c:pt>
                <c:pt idx="12">
                  <c:v>0.036</c:v>
                </c:pt>
                <c:pt idx="13">
                  <c:v>0.036</c:v>
                </c:pt>
                <c:pt idx="14">
                  <c:v>0.036</c:v>
                </c:pt>
                <c:pt idx="15">
                  <c:v>0.036</c:v>
                </c:pt>
                <c:pt idx="16">
                  <c:v>0.037</c:v>
                </c:pt>
                <c:pt idx="17">
                  <c:v>0.037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462904"/>
        <c:axId val="2126465992"/>
      </c:scatterChart>
      <c:valAx>
        <c:axId val="212646290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465992"/>
        <c:crosses val="autoZero"/>
        <c:crossBetween val="midCat"/>
      </c:valAx>
      <c:valAx>
        <c:axId val="2126465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462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standard SOD</c:v>
          </c:tx>
          <c:spPr>
            <a:ln w="47625">
              <a:noFill/>
            </a:ln>
          </c:spPr>
          <c:trendline>
            <c:trendlineType val="log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calcs!$F$2:$F$7</c:f>
              <c:numCache>
                <c:formatCode>General</c:formatCode>
                <c:ptCount val="6"/>
                <c:pt idx="0">
                  <c:v>0.43387012987013</c:v>
                </c:pt>
                <c:pt idx="1">
                  <c:v>1.449128704113224</c:v>
                </c:pt>
                <c:pt idx="2">
                  <c:v>3.900291906236178</c:v>
                </c:pt>
                <c:pt idx="3">
                  <c:v>8.063405572755415</c:v>
                </c:pt>
                <c:pt idx="4">
                  <c:v>9.05015479876161</c:v>
                </c:pt>
                <c:pt idx="5">
                  <c:v>10.05176470588235</c:v>
                </c:pt>
              </c:numCache>
            </c:numRef>
          </c:xVal>
          <c:yVal>
            <c:numRef>
              <c:f>calcs!$H$2:$H$7</c:f>
              <c:numCache>
                <c:formatCode>General</c:formatCode>
                <c:ptCount val="6"/>
                <c:pt idx="0">
                  <c:v>100.0</c:v>
                </c:pt>
                <c:pt idx="1">
                  <c:v>20.0</c:v>
                </c:pt>
                <c:pt idx="2">
                  <c:v>8.0</c:v>
                </c:pt>
                <c:pt idx="3">
                  <c:v>4.0</c:v>
                </c:pt>
                <c:pt idx="4">
                  <c:v>2.0</c:v>
                </c:pt>
                <c:pt idx="5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646568"/>
        <c:axId val="2125641320"/>
      </c:scatterChart>
      <c:valAx>
        <c:axId val="2125646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slope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5641320"/>
        <c:crosses val="autoZero"/>
        <c:crossBetween val="midCat"/>
      </c:valAx>
      <c:valAx>
        <c:axId val="2125641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standard concentration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5646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LN(standard)</c:v>
          </c:tx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calcs!$F$2:$F$7</c:f>
              <c:numCache>
                <c:formatCode>General</c:formatCode>
                <c:ptCount val="6"/>
                <c:pt idx="0">
                  <c:v>0.43387012987013</c:v>
                </c:pt>
                <c:pt idx="1">
                  <c:v>1.449128704113224</c:v>
                </c:pt>
                <c:pt idx="2">
                  <c:v>3.900291906236178</c:v>
                </c:pt>
                <c:pt idx="3">
                  <c:v>8.063405572755415</c:v>
                </c:pt>
                <c:pt idx="4">
                  <c:v>9.05015479876161</c:v>
                </c:pt>
                <c:pt idx="5">
                  <c:v>10.05176470588235</c:v>
                </c:pt>
              </c:numCache>
            </c:numRef>
          </c:xVal>
          <c:yVal>
            <c:numRef>
              <c:f>calcs!$J$2:$J$7</c:f>
              <c:numCache>
                <c:formatCode>General</c:formatCode>
                <c:ptCount val="6"/>
                <c:pt idx="0">
                  <c:v>4.605170185988092</c:v>
                </c:pt>
                <c:pt idx="1">
                  <c:v>2.995732273553991</c:v>
                </c:pt>
                <c:pt idx="2">
                  <c:v>2.079441541679836</c:v>
                </c:pt>
                <c:pt idx="3">
                  <c:v>1.386294361119891</c:v>
                </c:pt>
                <c:pt idx="4">
                  <c:v>0.693147180559945</c:v>
                </c:pt>
                <c:pt idx="5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610760"/>
        <c:axId val="2125608088"/>
      </c:scatterChart>
      <c:valAx>
        <c:axId val="2125610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5608088"/>
        <c:crosses val="autoZero"/>
        <c:crossBetween val="midCat"/>
      </c:valAx>
      <c:valAx>
        <c:axId val="2125608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6107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'point final'!$G$2:$G$8</c:f>
              <c:numCache>
                <c:formatCode>General</c:formatCode>
                <c:ptCount val="7"/>
                <c:pt idx="0">
                  <c:v>100.0</c:v>
                </c:pt>
                <c:pt idx="1">
                  <c:v>20.0</c:v>
                </c:pt>
                <c:pt idx="2">
                  <c:v>8.0</c:v>
                </c:pt>
                <c:pt idx="3">
                  <c:v>4.0</c:v>
                </c:pt>
                <c:pt idx="4">
                  <c:v>2.0</c:v>
                </c:pt>
                <c:pt idx="5">
                  <c:v>1.0</c:v>
                </c:pt>
                <c:pt idx="6">
                  <c:v>0.5</c:v>
                </c:pt>
              </c:numCache>
            </c:numRef>
          </c:xVal>
          <c:yVal>
            <c:numRef>
              <c:f>'point final'!$F$2:$F$8</c:f>
              <c:numCache>
                <c:formatCode>0.000</c:formatCode>
                <c:ptCount val="7"/>
                <c:pt idx="0">
                  <c:v>0.049</c:v>
                </c:pt>
                <c:pt idx="1">
                  <c:v>0.077</c:v>
                </c:pt>
                <c:pt idx="2">
                  <c:v>0.166333333333333</c:v>
                </c:pt>
                <c:pt idx="3">
                  <c:v>0.371333333333333</c:v>
                </c:pt>
                <c:pt idx="4">
                  <c:v>0.535</c:v>
                </c:pt>
                <c:pt idx="5">
                  <c:v>0.721666666666667</c:v>
                </c:pt>
                <c:pt idx="6">
                  <c:v>0.836666666666667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9008600"/>
        <c:axId val="-2098684648"/>
      </c:scatterChart>
      <c:valAx>
        <c:axId val="2119008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SOD U/ml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98684648"/>
        <c:crosses val="autoZero"/>
        <c:crossBetween val="midCat"/>
      </c:valAx>
      <c:valAx>
        <c:axId val="-2098684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119008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4"/>
    </mc:Choice>
    <mc:Fallback>
      <c:style val="14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0346137357830271"/>
                  <c:y val="-0.0707097550306212"/>
                </c:manualLayout>
              </c:layout>
              <c:numFmt formatCode="General" sourceLinked="0"/>
            </c:trendlineLbl>
          </c:trendline>
          <c:xVal>
            <c:numRef>
              <c:f>'point final'!$I$3:$I$8</c:f>
              <c:numCache>
                <c:formatCode>General</c:formatCode>
                <c:ptCount val="6"/>
                <c:pt idx="0">
                  <c:v>2.995732273553991</c:v>
                </c:pt>
                <c:pt idx="1">
                  <c:v>2.079441541679836</c:v>
                </c:pt>
                <c:pt idx="2">
                  <c:v>1.386294361119891</c:v>
                </c:pt>
                <c:pt idx="3">
                  <c:v>0.693147180559945</c:v>
                </c:pt>
                <c:pt idx="4">
                  <c:v>0.0</c:v>
                </c:pt>
                <c:pt idx="5">
                  <c:v>-0.693147180559945</c:v>
                </c:pt>
              </c:numCache>
            </c:numRef>
          </c:xVal>
          <c:yVal>
            <c:numRef>
              <c:f>'point final'!$H$3:$H$8</c:f>
              <c:numCache>
                <c:formatCode>0.0</c:formatCode>
                <c:ptCount val="6"/>
                <c:pt idx="0">
                  <c:v>91.51359294636297</c:v>
                </c:pt>
                <c:pt idx="1">
                  <c:v>81.66789125642909</c:v>
                </c:pt>
                <c:pt idx="2">
                  <c:v>59.07421013960323</c:v>
                </c:pt>
                <c:pt idx="3">
                  <c:v>41.03600293901542</c:v>
                </c:pt>
                <c:pt idx="4">
                  <c:v>20.46289493019838</c:v>
                </c:pt>
                <c:pt idx="5">
                  <c:v>7.788390889052178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641080"/>
        <c:axId val="-2127946904"/>
      </c:scatterChart>
      <c:valAx>
        <c:axId val="214464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LN(SOD</a:t>
                </a:r>
                <a:r>
                  <a:rPr lang="en-US" baseline="0"/>
                  <a:t> U/ml)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7946904"/>
        <c:crosses val="autoZero"/>
        <c:crossBetween val="midCat"/>
      </c:valAx>
      <c:valAx>
        <c:axId val="-2127946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Inhibition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2144641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37.xml"/><Relationship Id="rId14" Type="http://schemas.openxmlformats.org/officeDocument/2006/relationships/chart" Target="../charts/chart38.xml"/><Relationship Id="rId15" Type="http://schemas.openxmlformats.org/officeDocument/2006/relationships/chart" Target="../charts/chart39.xml"/><Relationship Id="rId16" Type="http://schemas.openxmlformats.org/officeDocument/2006/relationships/chart" Target="../charts/chart40.xml"/><Relationship Id="rId17" Type="http://schemas.openxmlformats.org/officeDocument/2006/relationships/chart" Target="../charts/chart41.xml"/><Relationship Id="rId18" Type="http://schemas.openxmlformats.org/officeDocument/2006/relationships/chart" Target="../charts/chart42.xml"/><Relationship Id="rId19" Type="http://schemas.openxmlformats.org/officeDocument/2006/relationships/chart" Target="../charts/chart43.xml"/><Relationship Id="rId50" Type="http://schemas.openxmlformats.org/officeDocument/2006/relationships/chart" Target="../charts/chart74.xml"/><Relationship Id="rId51" Type="http://schemas.openxmlformats.org/officeDocument/2006/relationships/chart" Target="../charts/chart75.xml"/><Relationship Id="rId52" Type="http://schemas.openxmlformats.org/officeDocument/2006/relationships/chart" Target="../charts/chart76.xml"/><Relationship Id="rId53" Type="http://schemas.openxmlformats.org/officeDocument/2006/relationships/chart" Target="../charts/chart77.xml"/><Relationship Id="rId54" Type="http://schemas.openxmlformats.org/officeDocument/2006/relationships/chart" Target="../charts/chart78.xml"/><Relationship Id="rId55" Type="http://schemas.openxmlformats.org/officeDocument/2006/relationships/chart" Target="../charts/chart79.xml"/><Relationship Id="rId56" Type="http://schemas.openxmlformats.org/officeDocument/2006/relationships/chart" Target="../charts/chart80.xml"/><Relationship Id="rId57" Type="http://schemas.openxmlformats.org/officeDocument/2006/relationships/chart" Target="../charts/chart81.xml"/><Relationship Id="rId58" Type="http://schemas.openxmlformats.org/officeDocument/2006/relationships/chart" Target="../charts/chart82.xml"/><Relationship Id="rId59" Type="http://schemas.openxmlformats.org/officeDocument/2006/relationships/chart" Target="../charts/chart83.xml"/><Relationship Id="rId40" Type="http://schemas.openxmlformats.org/officeDocument/2006/relationships/chart" Target="../charts/chart64.xml"/><Relationship Id="rId41" Type="http://schemas.openxmlformats.org/officeDocument/2006/relationships/chart" Target="../charts/chart65.xml"/><Relationship Id="rId42" Type="http://schemas.openxmlformats.org/officeDocument/2006/relationships/chart" Target="../charts/chart66.xml"/><Relationship Id="rId43" Type="http://schemas.openxmlformats.org/officeDocument/2006/relationships/chart" Target="../charts/chart67.xml"/><Relationship Id="rId44" Type="http://schemas.openxmlformats.org/officeDocument/2006/relationships/chart" Target="../charts/chart68.xml"/><Relationship Id="rId45" Type="http://schemas.openxmlformats.org/officeDocument/2006/relationships/chart" Target="../charts/chart69.xml"/><Relationship Id="rId46" Type="http://schemas.openxmlformats.org/officeDocument/2006/relationships/chart" Target="../charts/chart70.xml"/><Relationship Id="rId47" Type="http://schemas.openxmlformats.org/officeDocument/2006/relationships/chart" Target="../charts/chart71.xml"/><Relationship Id="rId48" Type="http://schemas.openxmlformats.org/officeDocument/2006/relationships/chart" Target="../charts/chart72.xml"/><Relationship Id="rId49" Type="http://schemas.openxmlformats.org/officeDocument/2006/relationships/chart" Target="../charts/chart73.xml"/><Relationship Id="rId1" Type="http://schemas.openxmlformats.org/officeDocument/2006/relationships/chart" Target="../charts/chart25.xml"/><Relationship Id="rId2" Type="http://schemas.openxmlformats.org/officeDocument/2006/relationships/chart" Target="../charts/chart26.xml"/><Relationship Id="rId3" Type="http://schemas.openxmlformats.org/officeDocument/2006/relationships/chart" Target="../charts/chart27.xml"/><Relationship Id="rId4" Type="http://schemas.openxmlformats.org/officeDocument/2006/relationships/chart" Target="../charts/chart28.xml"/><Relationship Id="rId5" Type="http://schemas.openxmlformats.org/officeDocument/2006/relationships/chart" Target="../charts/chart29.xml"/><Relationship Id="rId6" Type="http://schemas.openxmlformats.org/officeDocument/2006/relationships/chart" Target="../charts/chart30.xml"/><Relationship Id="rId7" Type="http://schemas.openxmlformats.org/officeDocument/2006/relationships/chart" Target="../charts/chart31.xml"/><Relationship Id="rId8" Type="http://schemas.openxmlformats.org/officeDocument/2006/relationships/chart" Target="../charts/chart32.xml"/><Relationship Id="rId9" Type="http://schemas.openxmlformats.org/officeDocument/2006/relationships/chart" Target="../charts/chart33.xml"/><Relationship Id="rId30" Type="http://schemas.openxmlformats.org/officeDocument/2006/relationships/chart" Target="../charts/chart54.xml"/><Relationship Id="rId31" Type="http://schemas.openxmlformats.org/officeDocument/2006/relationships/chart" Target="../charts/chart55.xml"/><Relationship Id="rId32" Type="http://schemas.openxmlformats.org/officeDocument/2006/relationships/chart" Target="../charts/chart56.xml"/><Relationship Id="rId33" Type="http://schemas.openxmlformats.org/officeDocument/2006/relationships/chart" Target="../charts/chart57.xml"/><Relationship Id="rId34" Type="http://schemas.openxmlformats.org/officeDocument/2006/relationships/chart" Target="../charts/chart58.xml"/><Relationship Id="rId35" Type="http://schemas.openxmlformats.org/officeDocument/2006/relationships/chart" Target="../charts/chart59.xml"/><Relationship Id="rId36" Type="http://schemas.openxmlformats.org/officeDocument/2006/relationships/chart" Target="../charts/chart60.xml"/><Relationship Id="rId37" Type="http://schemas.openxmlformats.org/officeDocument/2006/relationships/chart" Target="../charts/chart61.xml"/><Relationship Id="rId38" Type="http://schemas.openxmlformats.org/officeDocument/2006/relationships/chart" Target="../charts/chart62.xml"/><Relationship Id="rId39" Type="http://schemas.openxmlformats.org/officeDocument/2006/relationships/chart" Target="../charts/chart63.xml"/><Relationship Id="rId20" Type="http://schemas.openxmlformats.org/officeDocument/2006/relationships/chart" Target="../charts/chart44.xml"/><Relationship Id="rId21" Type="http://schemas.openxmlformats.org/officeDocument/2006/relationships/chart" Target="../charts/chart45.xml"/><Relationship Id="rId22" Type="http://schemas.openxmlformats.org/officeDocument/2006/relationships/chart" Target="../charts/chart46.xml"/><Relationship Id="rId23" Type="http://schemas.openxmlformats.org/officeDocument/2006/relationships/chart" Target="../charts/chart47.xml"/><Relationship Id="rId24" Type="http://schemas.openxmlformats.org/officeDocument/2006/relationships/chart" Target="../charts/chart48.xml"/><Relationship Id="rId25" Type="http://schemas.openxmlformats.org/officeDocument/2006/relationships/chart" Target="../charts/chart49.xml"/><Relationship Id="rId26" Type="http://schemas.openxmlformats.org/officeDocument/2006/relationships/chart" Target="../charts/chart50.xml"/><Relationship Id="rId27" Type="http://schemas.openxmlformats.org/officeDocument/2006/relationships/chart" Target="../charts/chart51.xml"/><Relationship Id="rId28" Type="http://schemas.openxmlformats.org/officeDocument/2006/relationships/chart" Target="../charts/chart52.xml"/><Relationship Id="rId29" Type="http://schemas.openxmlformats.org/officeDocument/2006/relationships/chart" Target="../charts/chart53.xml"/><Relationship Id="rId60" Type="http://schemas.openxmlformats.org/officeDocument/2006/relationships/chart" Target="../charts/chart84.xml"/><Relationship Id="rId10" Type="http://schemas.openxmlformats.org/officeDocument/2006/relationships/chart" Target="../charts/chart34.xml"/><Relationship Id="rId11" Type="http://schemas.openxmlformats.org/officeDocument/2006/relationships/chart" Target="../charts/chart35.xml"/><Relationship Id="rId12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7.xml"/><Relationship Id="rId4" Type="http://schemas.openxmlformats.org/officeDocument/2006/relationships/chart" Target="../charts/chart88.xml"/><Relationship Id="rId5" Type="http://schemas.openxmlformats.org/officeDocument/2006/relationships/chart" Target="../charts/chart89.xml"/><Relationship Id="rId6" Type="http://schemas.openxmlformats.org/officeDocument/2006/relationships/chart" Target="../charts/chart90.xml"/><Relationship Id="rId7" Type="http://schemas.openxmlformats.org/officeDocument/2006/relationships/chart" Target="../charts/chart91.xml"/><Relationship Id="rId8" Type="http://schemas.openxmlformats.org/officeDocument/2006/relationships/chart" Target="../charts/chart92.xml"/><Relationship Id="rId9" Type="http://schemas.openxmlformats.org/officeDocument/2006/relationships/chart" Target="../charts/chart93.xml"/><Relationship Id="rId1" Type="http://schemas.openxmlformats.org/officeDocument/2006/relationships/chart" Target="../charts/chart85.xml"/><Relationship Id="rId2" Type="http://schemas.openxmlformats.org/officeDocument/2006/relationships/chart" Target="../charts/chart8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Relationship Id="rId2" Type="http://schemas.openxmlformats.org/officeDocument/2006/relationships/chart" Target="../charts/chart9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Relationship Id="rId2" Type="http://schemas.openxmlformats.org/officeDocument/2006/relationships/chart" Target="../charts/chart9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21</xdr:row>
      <xdr:rowOff>38100</xdr:rowOff>
    </xdr:from>
    <xdr:to>
      <xdr:col>4</xdr:col>
      <xdr:colOff>330200</xdr:colOff>
      <xdr:row>37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6350</xdr:colOff>
      <xdr:row>37</xdr:row>
      <xdr:rowOff>63500</xdr:rowOff>
    </xdr:from>
    <xdr:to>
      <xdr:col>4</xdr:col>
      <xdr:colOff>279400</xdr:colOff>
      <xdr:row>53</xdr:row>
      <xdr:rowOff>146050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53</xdr:row>
      <xdr:rowOff>69850</xdr:rowOff>
    </xdr:from>
    <xdr:to>
      <xdr:col>4</xdr:col>
      <xdr:colOff>292100</xdr:colOff>
      <xdr:row>68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298450</xdr:colOff>
      <xdr:row>20</xdr:row>
      <xdr:rowOff>120650</xdr:rowOff>
    </xdr:from>
    <xdr:to>
      <xdr:col>8</xdr:col>
      <xdr:colOff>266700</xdr:colOff>
      <xdr:row>33</xdr:row>
      <xdr:rowOff>127000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32</xdr:row>
      <xdr:rowOff>57150</xdr:rowOff>
    </xdr:from>
    <xdr:to>
      <xdr:col>8</xdr:col>
      <xdr:colOff>279400</xdr:colOff>
      <xdr:row>48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273050</xdr:colOff>
      <xdr:row>47</xdr:row>
      <xdr:rowOff>139700</xdr:rowOff>
    </xdr:from>
    <xdr:to>
      <xdr:col>8</xdr:col>
      <xdr:colOff>279400</xdr:colOff>
      <xdr:row>60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133350</xdr:colOff>
      <xdr:row>21</xdr:row>
      <xdr:rowOff>44450</xdr:rowOff>
    </xdr:from>
    <xdr:to>
      <xdr:col>12</xdr:col>
      <xdr:colOff>508000</xdr:colOff>
      <xdr:row>33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82550</xdr:colOff>
      <xdr:row>31</xdr:row>
      <xdr:rowOff>107950</xdr:rowOff>
    </xdr:from>
    <xdr:to>
      <xdr:col>12</xdr:col>
      <xdr:colOff>431800</xdr:colOff>
      <xdr:row>45</xdr:row>
      <xdr:rowOff>50800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44450</xdr:colOff>
      <xdr:row>45</xdr:row>
      <xdr:rowOff>69850</xdr:rowOff>
    </xdr:from>
    <xdr:to>
      <xdr:col>12</xdr:col>
      <xdr:colOff>444500</xdr:colOff>
      <xdr:row>59</xdr:row>
      <xdr:rowOff>127000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438150</xdr:colOff>
      <xdr:row>21</xdr:row>
      <xdr:rowOff>6350</xdr:rowOff>
    </xdr:from>
    <xdr:to>
      <xdr:col>17</xdr:col>
      <xdr:colOff>190500</xdr:colOff>
      <xdr:row>33</xdr:row>
      <xdr:rowOff>50800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374650</xdr:colOff>
      <xdr:row>31</xdr:row>
      <xdr:rowOff>133350</xdr:rowOff>
    </xdr:from>
    <xdr:to>
      <xdr:col>17</xdr:col>
      <xdr:colOff>63500</xdr:colOff>
      <xdr:row>46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361950</xdr:colOff>
      <xdr:row>46</xdr:row>
      <xdr:rowOff>19050</xdr:rowOff>
    </xdr:from>
    <xdr:to>
      <xdr:col>17</xdr:col>
      <xdr:colOff>12700</xdr:colOff>
      <xdr:row>60</xdr:row>
      <xdr:rowOff>101600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69850</xdr:colOff>
      <xdr:row>21</xdr:row>
      <xdr:rowOff>6350</xdr:rowOff>
    </xdr:from>
    <xdr:to>
      <xdr:col>21</xdr:col>
      <xdr:colOff>381000</xdr:colOff>
      <xdr:row>33</xdr:row>
      <xdr:rowOff>63500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806450</xdr:colOff>
      <xdr:row>31</xdr:row>
      <xdr:rowOff>146050</xdr:rowOff>
    </xdr:from>
    <xdr:to>
      <xdr:col>21</xdr:col>
      <xdr:colOff>254000</xdr:colOff>
      <xdr:row>45</xdr:row>
      <xdr:rowOff>127000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704850</xdr:colOff>
      <xdr:row>45</xdr:row>
      <xdr:rowOff>107950</xdr:rowOff>
    </xdr:from>
    <xdr:to>
      <xdr:col>21</xdr:col>
      <xdr:colOff>266700</xdr:colOff>
      <xdr:row>60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285750</xdr:colOff>
      <xdr:row>20</xdr:row>
      <xdr:rowOff>107950</xdr:rowOff>
    </xdr:from>
    <xdr:to>
      <xdr:col>26</xdr:col>
      <xdr:colOff>139700</xdr:colOff>
      <xdr:row>33</xdr:row>
      <xdr:rowOff>76200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21</xdr:col>
      <xdr:colOff>120650</xdr:colOff>
      <xdr:row>31</xdr:row>
      <xdr:rowOff>107950</xdr:rowOff>
    </xdr:from>
    <xdr:to>
      <xdr:col>25</xdr:col>
      <xdr:colOff>660400</xdr:colOff>
      <xdr:row>45</xdr:row>
      <xdr:rowOff>50800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120650</xdr:colOff>
      <xdr:row>45</xdr:row>
      <xdr:rowOff>31750</xdr:rowOff>
    </xdr:from>
    <xdr:to>
      <xdr:col>25</xdr:col>
      <xdr:colOff>584200</xdr:colOff>
      <xdr:row>60</xdr:row>
      <xdr:rowOff>76200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25</xdr:col>
      <xdr:colOff>552450</xdr:colOff>
      <xdr:row>20</xdr:row>
      <xdr:rowOff>19050</xdr:rowOff>
    </xdr:from>
    <xdr:to>
      <xdr:col>29</xdr:col>
      <xdr:colOff>596900</xdr:colOff>
      <xdr:row>33</xdr:row>
      <xdr:rowOff>50800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25</xdr:col>
      <xdr:colOff>565150</xdr:colOff>
      <xdr:row>31</xdr:row>
      <xdr:rowOff>31750</xdr:rowOff>
    </xdr:from>
    <xdr:to>
      <xdr:col>29</xdr:col>
      <xdr:colOff>596900</xdr:colOff>
      <xdr:row>44</xdr:row>
      <xdr:rowOff>114300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25</xdr:col>
      <xdr:colOff>539750</xdr:colOff>
      <xdr:row>44</xdr:row>
      <xdr:rowOff>107950</xdr:rowOff>
    </xdr:from>
    <xdr:to>
      <xdr:col>29</xdr:col>
      <xdr:colOff>749300</xdr:colOff>
      <xdr:row>58</xdr:row>
      <xdr:rowOff>12700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24</xdr:col>
      <xdr:colOff>812800</xdr:colOff>
      <xdr:row>0</xdr:row>
      <xdr:rowOff>0</xdr:rowOff>
    </xdr:from>
    <xdr:to>
      <xdr:col>28</xdr:col>
      <xdr:colOff>736600</xdr:colOff>
      <xdr:row>11</xdr:row>
      <xdr:rowOff>63500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774700</xdr:colOff>
      <xdr:row>0</xdr:row>
      <xdr:rowOff>25400</xdr:rowOff>
    </xdr:from>
    <xdr:to>
      <xdr:col>33</xdr:col>
      <xdr:colOff>25400</xdr:colOff>
      <xdr:row>11</xdr:row>
      <xdr:rowOff>12700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33</xdr:col>
      <xdr:colOff>88900</xdr:colOff>
      <xdr:row>0</xdr:row>
      <xdr:rowOff>0</xdr:rowOff>
    </xdr:from>
    <xdr:to>
      <xdr:col>36</xdr:col>
      <xdr:colOff>800100</xdr:colOff>
      <xdr:row>11</xdr:row>
      <xdr:rowOff>50800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20</xdr:row>
      <xdr:rowOff>107950</xdr:rowOff>
    </xdr:from>
    <xdr:to>
      <xdr:col>3</xdr:col>
      <xdr:colOff>774700</xdr:colOff>
      <xdr:row>35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44450</xdr:rowOff>
    </xdr:from>
    <xdr:to>
      <xdr:col>4</xdr:col>
      <xdr:colOff>12700</xdr:colOff>
      <xdr:row>46</xdr:row>
      <xdr:rowOff>50800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</xdr:colOff>
      <xdr:row>46</xdr:row>
      <xdr:rowOff>57150</xdr:rowOff>
    </xdr:from>
    <xdr:to>
      <xdr:col>4</xdr:col>
      <xdr:colOff>88900</xdr:colOff>
      <xdr:row>60</xdr:row>
      <xdr:rowOff>12700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781050</xdr:colOff>
      <xdr:row>20</xdr:row>
      <xdr:rowOff>107950</xdr:rowOff>
    </xdr:from>
    <xdr:to>
      <xdr:col>8</xdr:col>
      <xdr:colOff>177800</xdr:colOff>
      <xdr:row>35</xdr:row>
      <xdr:rowOff>50800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781050</xdr:colOff>
      <xdr:row>33</xdr:row>
      <xdr:rowOff>31750</xdr:rowOff>
    </xdr:from>
    <xdr:to>
      <xdr:col>8</xdr:col>
      <xdr:colOff>241300</xdr:colOff>
      <xdr:row>47</xdr:row>
      <xdr:rowOff>101600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781050</xdr:colOff>
      <xdr:row>47</xdr:row>
      <xdr:rowOff>82550</xdr:rowOff>
    </xdr:from>
    <xdr:to>
      <xdr:col>8</xdr:col>
      <xdr:colOff>266700</xdr:colOff>
      <xdr:row>61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146050</xdr:colOff>
      <xdr:row>21</xdr:row>
      <xdr:rowOff>6350</xdr:rowOff>
    </xdr:from>
    <xdr:to>
      <xdr:col>12</xdr:col>
      <xdr:colOff>647700</xdr:colOff>
      <xdr:row>34</xdr:row>
      <xdr:rowOff>88900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120650</xdr:colOff>
      <xdr:row>32</xdr:row>
      <xdr:rowOff>82550</xdr:rowOff>
    </xdr:from>
    <xdr:to>
      <xdr:col>12</xdr:col>
      <xdr:colOff>622300</xdr:colOff>
      <xdr:row>47</xdr:row>
      <xdr:rowOff>63500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107950</xdr:colOff>
      <xdr:row>47</xdr:row>
      <xdr:rowOff>82550</xdr:rowOff>
    </xdr:from>
    <xdr:to>
      <xdr:col>12</xdr:col>
      <xdr:colOff>546100</xdr:colOff>
      <xdr:row>61</xdr:row>
      <xdr:rowOff>38100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615950</xdr:colOff>
      <xdr:row>21</xdr:row>
      <xdr:rowOff>19050</xdr:rowOff>
    </xdr:from>
    <xdr:to>
      <xdr:col>17</xdr:col>
      <xdr:colOff>355600</xdr:colOff>
      <xdr:row>34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552450</xdr:colOff>
      <xdr:row>32</xdr:row>
      <xdr:rowOff>69850</xdr:rowOff>
    </xdr:from>
    <xdr:to>
      <xdr:col>17</xdr:col>
      <xdr:colOff>355600</xdr:colOff>
      <xdr:row>48</xdr:row>
      <xdr:rowOff>50800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501650</xdr:colOff>
      <xdr:row>48</xdr:row>
      <xdr:rowOff>31750</xdr:rowOff>
    </xdr:from>
    <xdr:to>
      <xdr:col>17</xdr:col>
      <xdr:colOff>254000</xdr:colOff>
      <xdr:row>61</xdr:row>
      <xdr:rowOff>38100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323850</xdr:colOff>
      <xdr:row>20</xdr:row>
      <xdr:rowOff>146050</xdr:rowOff>
    </xdr:from>
    <xdr:to>
      <xdr:col>21</xdr:col>
      <xdr:colOff>723900</xdr:colOff>
      <xdr:row>34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133350</xdr:colOff>
      <xdr:row>32</xdr:row>
      <xdr:rowOff>57150</xdr:rowOff>
    </xdr:from>
    <xdr:to>
      <xdr:col>21</xdr:col>
      <xdr:colOff>635000</xdr:colOff>
      <xdr:row>45</xdr:row>
      <xdr:rowOff>139700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107950</xdr:colOff>
      <xdr:row>45</xdr:row>
      <xdr:rowOff>146050</xdr:rowOff>
    </xdr:from>
    <xdr:to>
      <xdr:col>21</xdr:col>
      <xdr:colOff>622300</xdr:colOff>
      <xdr:row>60</xdr:row>
      <xdr:rowOff>12700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641350</xdr:colOff>
      <xdr:row>20</xdr:row>
      <xdr:rowOff>133350</xdr:rowOff>
    </xdr:from>
    <xdr:to>
      <xdr:col>26</xdr:col>
      <xdr:colOff>12700</xdr:colOff>
      <xdr:row>33</xdr:row>
      <xdr:rowOff>50800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21</xdr:col>
      <xdr:colOff>628650</xdr:colOff>
      <xdr:row>31</xdr:row>
      <xdr:rowOff>95250</xdr:rowOff>
    </xdr:from>
    <xdr:to>
      <xdr:col>26</xdr:col>
      <xdr:colOff>25400</xdr:colOff>
      <xdr:row>45</xdr:row>
      <xdr:rowOff>139700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590550</xdr:colOff>
      <xdr:row>45</xdr:row>
      <xdr:rowOff>120650</xdr:rowOff>
    </xdr:from>
    <xdr:to>
      <xdr:col>26</xdr:col>
      <xdr:colOff>101600</xdr:colOff>
      <xdr:row>60</xdr:row>
      <xdr:rowOff>50800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25</xdr:col>
      <xdr:colOff>755650</xdr:colOff>
      <xdr:row>20</xdr:row>
      <xdr:rowOff>120650</xdr:rowOff>
    </xdr:from>
    <xdr:to>
      <xdr:col>30</xdr:col>
      <xdr:colOff>127000</xdr:colOff>
      <xdr:row>33</xdr:row>
      <xdr:rowOff>25400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25</xdr:col>
      <xdr:colOff>692150</xdr:colOff>
      <xdr:row>31</xdr:row>
      <xdr:rowOff>44450</xdr:rowOff>
    </xdr:from>
    <xdr:to>
      <xdr:col>30</xdr:col>
      <xdr:colOff>203200</xdr:colOff>
      <xdr:row>46</xdr:row>
      <xdr:rowOff>12700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25</xdr:col>
      <xdr:colOff>730250</xdr:colOff>
      <xdr:row>45</xdr:row>
      <xdr:rowOff>133350</xdr:rowOff>
    </xdr:from>
    <xdr:to>
      <xdr:col>30</xdr:col>
      <xdr:colOff>215900</xdr:colOff>
      <xdr:row>61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30</xdr:col>
      <xdr:colOff>95250</xdr:colOff>
      <xdr:row>21</xdr:row>
      <xdr:rowOff>107950</xdr:rowOff>
    </xdr:from>
    <xdr:to>
      <xdr:col>34</xdr:col>
      <xdr:colOff>622300</xdr:colOff>
      <xdr:row>34</xdr:row>
      <xdr:rowOff>38100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30</xdr:col>
      <xdr:colOff>69850</xdr:colOff>
      <xdr:row>31</xdr:row>
      <xdr:rowOff>95250</xdr:rowOff>
    </xdr:from>
    <xdr:to>
      <xdr:col>34</xdr:col>
      <xdr:colOff>647700</xdr:colOff>
      <xdr:row>44</xdr:row>
      <xdr:rowOff>139700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30</xdr:col>
      <xdr:colOff>57150</xdr:colOff>
      <xdr:row>44</xdr:row>
      <xdr:rowOff>133350</xdr:rowOff>
    </xdr:from>
    <xdr:to>
      <xdr:col>34</xdr:col>
      <xdr:colOff>698500</xdr:colOff>
      <xdr:row>59</xdr:row>
      <xdr:rowOff>127000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34</xdr:col>
      <xdr:colOff>552450</xdr:colOff>
      <xdr:row>20</xdr:row>
      <xdr:rowOff>133350</xdr:rowOff>
    </xdr:from>
    <xdr:to>
      <xdr:col>38</xdr:col>
      <xdr:colOff>762000</xdr:colOff>
      <xdr:row>33</xdr:row>
      <xdr:rowOff>76200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34</xdr:col>
      <xdr:colOff>463550</xdr:colOff>
      <xdr:row>31</xdr:row>
      <xdr:rowOff>120650</xdr:rowOff>
    </xdr:from>
    <xdr:to>
      <xdr:col>38</xdr:col>
      <xdr:colOff>800100</xdr:colOff>
      <xdr:row>45</xdr:row>
      <xdr:rowOff>12700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438150</xdr:colOff>
      <xdr:row>45</xdr:row>
      <xdr:rowOff>44450</xdr:rowOff>
    </xdr:from>
    <xdr:to>
      <xdr:col>39</xdr:col>
      <xdr:colOff>12700</xdr:colOff>
      <xdr:row>57</xdr:row>
      <xdr:rowOff>101600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38</xdr:col>
      <xdr:colOff>641350</xdr:colOff>
      <xdr:row>20</xdr:row>
      <xdr:rowOff>133350</xdr:rowOff>
    </xdr:from>
    <xdr:to>
      <xdr:col>42</xdr:col>
      <xdr:colOff>787400</xdr:colOff>
      <xdr:row>34</xdr:row>
      <xdr:rowOff>12700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38</xdr:col>
      <xdr:colOff>628650</xdr:colOff>
      <xdr:row>32</xdr:row>
      <xdr:rowOff>31750</xdr:rowOff>
    </xdr:from>
    <xdr:to>
      <xdr:col>43</xdr:col>
      <xdr:colOff>88900</xdr:colOff>
      <xdr:row>46</xdr:row>
      <xdr:rowOff>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38</xdr:col>
      <xdr:colOff>565150</xdr:colOff>
      <xdr:row>45</xdr:row>
      <xdr:rowOff>146050</xdr:rowOff>
    </xdr:from>
    <xdr:to>
      <xdr:col>43</xdr:col>
      <xdr:colOff>127000</xdr:colOff>
      <xdr:row>60</xdr:row>
      <xdr:rowOff>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42</xdr:col>
      <xdr:colOff>806450</xdr:colOff>
      <xdr:row>21</xdr:row>
      <xdr:rowOff>31750</xdr:rowOff>
    </xdr:from>
    <xdr:to>
      <xdr:col>47</xdr:col>
      <xdr:colOff>393700</xdr:colOff>
      <xdr:row>33</xdr:row>
      <xdr:rowOff>50800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42</xdr:col>
      <xdr:colOff>666750</xdr:colOff>
      <xdr:row>31</xdr:row>
      <xdr:rowOff>120650</xdr:rowOff>
    </xdr:from>
    <xdr:to>
      <xdr:col>47</xdr:col>
      <xdr:colOff>330200</xdr:colOff>
      <xdr:row>45</xdr:row>
      <xdr:rowOff>76200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641350</xdr:colOff>
      <xdr:row>45</xdr:row>
      <xdr:rowOff>82550</xdr:rowOff>
    </xdr:from>
    <xdr:to>
      <xdr:col>47</xdr:col>
      <xdr:colOff>190500</xdr:colOff>
      <xdr:row>59</xdr:row>
      <xdr:rowOff>0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47</xdr:col>
      <xdr:colOff>361950</xdr:colOff>
      <xdr:row>21</xdr:row>
      <xdr:rowOff>19050</xdr:rowOff>
    </xdr:from>
    <xdr:to>
      <xdr:col>51</xdr:col>
      <xdr:colOff>774700</xdr:colOff>
      <xdr:row>32</xdr:row>
      <xdr:rowOff>114300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47</xdr:col>
      <xdr:colOff>209550</xdr:colOff>
      <xdr:row>31</xdr:row>
      <xdr:rowOff>31750</xdr:rowOff>
    </xdr:from>
    <xdr:to>
      <xdr:col>51</xdr:col>
      <xdr:colOff>812800</xdr:colOff>
      <xdr:row>44</xdr:row>
      <xdr:rowOff>101600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47</xdr:col>
      <xdr:colOff>184150</xdr:colOff>
      <xdr:row>44</xdr:row>
      <xdr:rowOff>107950</xdr:rowOff>
    </xdr:from>
    <xdr:to>
      <xdr:col>51</xdr:col>
      <xdr:colOff>584200</xdr:colOff>
      <xdr:row>58</xdr:row>
      <xdr:rowOff>127000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51</xdr:col>
      <xdr:colOff>654050</xdr:colOff>
      <xdr:row>21</xdr:row>
      <xdr:rowOff>19050</xdr:rowOff>
    </xdr:from>
    <xdr:to>
      <xdr:col>55</xdr:col>
      <xdr:colOff>558800</xdr:colOff>
      <xdr:row>32</xdr:row>
      <xdr:rowOff>76200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51</xdr:col>
      <xdr:colOff>679450</xdr:colOff>
      <xdr:row>30</xdr:row>
      <xdr:rowOff>133350</xdr:rowOff>
    </xdr:from>
    <xdr:to>
      <xdr:col>55</xdr:col>
      <xdr:colOff>673100</xdr:colOff>
      <xdr:row>43</xdr:row>
      <xdr:rowOff>101600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51</xdr:col>
      <xdr:colOff>615950</xdr:colOff>
      <xdr:row>43</xdr:row>
      <xdr:rowOff>146050</xdr:rowOff>
    </xdr:from>
    <xdr:to>
      <xdr:col>55</xdr:col>
      <xdr:colOff>635000</xdr:colOff>
      <xdr:row>57</xdr:row>
      <xdr:rowOff>114300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55</xdr:col>
      <xdr:colOff>387350</xdr:colOff>
      <xdr:row>21</xdr:row>
      <xdr:rowOff>6350</xdr:rowOff>
    </xdr:from>
    <xdr:to>
      <xdr:col>59</xdr:col>
      <xdr:colOff>292100</xdr:colOff>
      <xdr:row>32</xdr:row>
      <xdr:rowOff>101600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55</xdr:col>
      <xdr:colOff>400050</xdr:colOff>
      <xdr:row>31</xdr:row>
      <xdr:rowOff>6350</xdr:rowOff>
    </xdr:from>
    <xdr:to>
      <xdr:col>59</xdr:col>
      <xdr:colOff>342900</xdr:colOff>
      <xdr:row>43</xdr:row>
      <xdr:rowOff>25400</xdr:rowOff>
    </xdr:to>
    <xdr:graphicFrame macro="">
      <xdr:nvGraphicFramePr>
        <xdr:cNvPr id="42" name="Chart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55</xdr:col>
      <xdr:colOff>438150</xdr:colOff>
      <xdr:row>43</xdr:row>
      <xdr:rowOff>44450</xdr:rowOff>
    </xdr:from>
    <xdr:to>
      <xdr:col>59</xdr:col>
      <xdr:colOff>317500</xdr:colOff>
      <xdr:row>56</xdr:row>
      <xdr:rowOff>88900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59</xdr:col>
      <xdr:colOff>260350</xdr:colOff>
      <xdr:row>20</xdr:row>
      <xdr:rowOff>146050</xdr:rowOff>
    </xdr:from>
    <xdr:to>
      <xdr:col>63</xdr:col>
      <xdr:colOff>444500</xdr:colOff>
      <xdr:row>32</xdr:row>
      <xdr:rowOff>101600</xdr:rowOff>
    </xdr:to>
    <xdr:graphicFrame macro="">
      <xdr:nvGraphicFramePr>
        <xdr:cNvPr id="44" name="Chart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59</xdr:col>
      <xdr:colOff>260350</xdr:colOff>
      <xdr:row>31</xdr:row>
      <xdr:rowOff>6350</xdr:rowOff>
    </xdr:from>
    <xdr:to>
      <xdr:col>63</xdr:col>
      <xdr:colOff>469900</xdr:colOff>
      <xdr:row>42</xdr:row>
      <xdr:rowOff>114300</xdr:rowOff>
    </xdr:to>
    <xdr:graphicFrame macro="">
      <xdr:nvGraphicFramePr>
        <xdr:cNvPr id="45" name="Chart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59</xdr:col>
      <xdr:colOff>234950</xdr:colOff>
      <xdr:row>42</xdr:row>
      <xdr:rowOff>120650</xdr:rowOff>
    </xdr:from>
    <xdr:to>
      <xdr:col>63</xdr:col>
      <xdr:colOff>495300</xdr:colOff>
      <xdr:row>56</xdr:row>
      <xdr:rowOff>25400</xdr:rowOff>
    </xdr:to>
    <xdr:graphicFrame macro="">
      <xdr:nvGraphicFramePr>
        <xdr:cNvPr id="46" name="Chart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63</xdr:col>
      <xdr:colOff>425450</xdr:colOff>
      <xdr:row>20</xdr:row>
      <xdr:rowOff>133350</xdr:rowOff>
    </xdr:from>
    <xdr:to>
      <xdr:col>67</xdr:col>
      <xdr:colOff>266700</xdr:colOff>
      <xdr:row>32</xdr:row>
      <xdr:rowOff>50800</xdr:rowOff>
    </xdr:to>
    <xdr:graphicFrame macro="">
      <xdr:nvGraphicFramePr>
        <xdr:cNvPr id="47" name="Chart 4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63</xdr:col>
      <xdr:colOff>374650</xdr:colOff>
      <xdr:row>30</xdr:row>
      <xdr:rowOff>82550</xdr:rowOff>
    </xdr:from>
    <xdr:to>
      <xdr:col>67</xdr:col>
      <xdr:colOff>190500</xdr:colOff>
      <xdr:row>42</xdr:row>
      <xdr:rowOff>114300</xdr:rowOff>
    </xdr:to>
    <xdr:graphicFrame macro="">
      <xdr:nvGraphicFramePr>
        <xdr:cNvPr id="48" name="Chart 4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63</xdr:col>
      <xdr:colOff>336550</xdr:colOff>
      <xdr:row>42</xdr:row>
      <xdr:rowOff>133350</xdr:rowOff>
    </xdr:from>
    <xdr:to>
      <xdr:col>67</xdr:col>
      <xdr:colOff>330200</xdr:colOff>
      <xdr:row>56</xdr:row>
      <xdr:rowOff>76200</xdr:rowOff>
    </xdr:to>
    <xdr:graphicFrame macro="">
      <xdr:nvGraphicFramePr>
        <xdr:cNvPr id="49" name="Chart 4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67</xdr:col>
      <xdr:colOff>260350</xdr:colOff>
      <xdr:row>20</xdr:row>
      <xdr:rowOff>107950</xdr:rowOff>
    </xdr:from>
    <xdr:to>
      <xdr:col>71</xdr:col>
      <xdr:colOff>317500</xdr:colOff>
      <xdr:row>32</xdr:row>
      <xdr:rowOff>38100</xdr:rowOff>
    </xdr:to>
    <xdr:graphicFrame macro="">
      <xdr:nvGraphicFramePr>
        <xdr:cNvPr id="50" name="Chart 4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67</xdr:col>
      <xdr:colOff>171450</xdr:colOff>
      <xdr:row>30</xdr:row>
      <xdr:rowOff>57150</xdr:rowOff>
    </xdr:from>
    <xdr:to>
      <xdr:col>71</xdr:col>
      <xdr:colOff>266700</xdr:colOff>
      <xdr:row>42</xdr:row>
      <xdr:rowOff>139700</xdr:rowOff>
    </xdr:to>
    <xdr:graphicFrame macro="">
      <xdr:nvGraphicFramePr>
        <xdr:cNvPr id="51" name="Chart 5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67</xdr:col>
      <xdr:colOff>184150</xdr:colOff>
      <xdr:row>43</xdr:row>
      <xdr:rowOff>19050</xdr:rowOff>
    </xdr:from>
    <xdr:to>
      <xdr:col>71</xdr:col>
      <xdr:colOff>304800</xdr:colOff>
      <xdr:row>56</xdr:row>
      <xdr:rowOff>0</xdr:rowOff>
    </xdr:to>
    <xdr:graphicFrame macro="">
      <xdr:nvGraphicFramePr>
        <xdr:cNvPr id="52" name="Chart 5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71</xdr:col>
      <xdr:colOff>336550</xdr:colOff>
      <xdr:row>20</xdr:row>
      <xdr:rowOff>120650</xdr:rowOff>
    </xdr:from>
    <xdr:to>
      <xdr:col>75</xdr:col>
      <xdr:colOff>508000</xdr:colOff>
      <xdr:row>32</xdr:row>
      <xdr:rowOff>50800</xdr:rowOff>
    </xdr:to>
    <xdr:graphicFrame macro="">
      <xdr:nvGraphicFramePr>
        <xdr:cNvPr id="53" name="Chart 5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71</xdr:col>
      <xdr:colOff>196850</xdr:colOff>
      <xdr:row>30</xdr:row>
      <xdr:rowOff>82550</xdr:rowOff>
    </xdr:from>
    <xdr:to>
      <xdr:col>75</xdr:col>
      <xdr:colOff>444500</xdr:colOff>
      <xdr:row>42</xdr:row>
      <xdr:rowOff>139700</xdr:rowOff>
    </xdr:to>
    <xdr:graphicFrame macro="">
      <xdr:nvGraphicFramePr>
        <xdr:cNvPr id="54" name="Chart 5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71</xdr:col>
      <xdr:colOff>222250</xdr:colOff>
      <xdr:row>42</xdr:row>
      <xdr:rowOff>146050</xdr:rowOff>
    </xdr:from>
    <xdr:to>
      <xdr:col>75</xdr:col>
      <xdr:colOff>457200</xdr:colOff>
      <xdr:row>55</xdr:row>
      <xdr:rowOff>101600</xdr:rowOff>
    </xdr:to>
    <xdr:graphicFrame macro="">
      <xdr:nvGraphicFramePr>
        <xdr:cNvPr id="55" name="Chart 5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75</xdr:col>
      <xdr:colOff>501650</xdr:colOff>
      <xdr:row>20</xdr:row>
      <xdr:rowOff>133350</xdr:rowOff>
    </xdr:from>
    <xdr:to>
      <xdr:col>79</xdr:col>
      <xdr:colOff>393700</xdr:colOff>
      <xdr:row>33</xdr:row>
      <xdr:rowOff>38100</xdr:rowOff>
    </xdr:to>
    <xdr:graphicFrame macro="">
      <xdr:nvGraphicFramePr>
        <xdr:cNvPr id="56" name="Chart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75</xdr:col>
      <xdr:colOff>412750</xdr:colOff>
      <xdr:row>30</xdr:row>
      <xdr:rowOff>107950</xdr:rowOff>
    </xdr:from>
    <xdr:to>
      <xdr:col>79</xdr:col>
      <xdr:colOff>520700</xdr:colOff>
      <xdr:row>43</xdr:row>
      <xdr:rowOff>88900</xdr:rowOff>
    </xdr:to>
    <xdr:graphicFrame macro="">
      <xdr:nvGraphicFramePr>
        <xdr:cNvPr id="57" name="Chart 5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75</xdr:col>
      <xdr:colOff>438150</xdr:colOff>
      <xdr:row>43</xdr:row>
      <xdr:rowOff>44450</xdr:rowOff>
    </xdr:from>
    <xdr:to>
      <xdr:col>79</xdr:col>
      <xdr:colOff>508000</xdr:colOff>
      <xdr:row>56</xdr:row>
      <xdr:rowOff>12700</xdr:rowOff>
    </xdr:to>
    <xdr:graphicFrame macro="">
      <xdr:nvGraphicFramePr>
        <xdr:cNvPr id="58" name="Chart 5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79</xdr:col>
      <xdr:colOff>387350</xdr:colOff>
      <xdr:row>20</xdr:row>
      <xdr:rowOff>107950</xdr:rowOff>
    </xdr:from>
    <xdr:to>
      <xdr:col>83</xdr:col>
      <xdr:colOff>241300</xdr:colOff>
      <xdr:row>32</xdr:row>
      <xdr:rowOff>88900</xdr:rowOff>
    </xdr:to>
    <xdr:graphicFrame macro="">
      <xdr:nvGraphicFramePr>
        <xdr:cNvPr id="59" name="Chart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79</xdr:col>
      <xdr:colOff>374650</xdr:colOff>
      <xdr:row>30</xdr:row>
      <xdr:rowOff>95250</xdr:rowOff>
    </xdr:from>
    <xdr:to>
      <xdr:col>83</xdr:col>
      <xdr:colOff>266700</xdr:colOff>
      <xdr:row>43</xdr:row>
      <xdr:rowOff>50800</xdr:rowOff>
    </xdr:to>
    <xdr:graphicFrame macro="">
      <xdr:nvGraphicFramePr>
        <xdr:cNvPr id="60" name="Chart 5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79</xdr:col>
      <xdr:colOff>374650</xdr:colOff>
      <xdr:row>43</xdr:row>
      <xdr:rowOff>31750</xdr:rowOff>
    </xdr:from>
    <xdr:to>
      <xdr:col>83</xdr:col>
      <xdr:colOff>266700</xdr:colOff>
      <xdr:row>56</xdr:row>
      <xdr:rowOff>38100</xdr:rowOff>
    </xdr:to>
    <xdr:graphicFrame macro="">
      <xdr:nvGraphicFramePr>
        <xdr:cNvPr id="61" name="Chart 6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127000</xdr:rowOff>
    </xdr:from>
    <xdr:to>
      <xdr:col>4</xdr:col>
      <xdr:colOff>215900</xdr:colOff>
      <xdr:row>35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35</xdr:row>
      <xdr:rowOff>127000</xdr:rowOff>
    </xdr:from>
    <xdr:to>
      <xdr:col>4</xdr:col>
      <xdr:colOff>279400</xdr:colOff>
      <xdr:row>51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51</xdr:row>
      <xdr:rowOff>101600</xdr:rowOff>
    </xdr:from>
    <xdr:to>
      <xdr:col>4</xdr:col>
      <xdr:colOff>279400</xdr:colOff>
      <xdr:row>66</xdr:row>
      <xdr:rowOff>88900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317500</xdr:colOff>
      <xdr:row>20</xdr:row>
      <xdr:rowOff>127000</xdr:rowOff>
    </xdr:from>
    <xdr:to>
      <xdr:col>8</xdr:col>
      <xdr:colOff>749300</xdr:colOff>
      <xdr:row>35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254000</xdr:colOff>
      <xdr:row>35</xdr:row>
      <xdr:rowOff>101600</xdr:rowOff>
    </xdr:from>
    <xdr:to>
      <xdr:col>9</xdr:col>
      <xdr:colOff>0</xdr:colOff>
      <xdr:row>50</xdr:row>
      <xdr:rowOff>88900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279400</xdr:colOff>
      <xdr:row>50</xdr:row>
      <xdr:rowOff>88900</xdr:rowOff>
    </xdr:from>
    <xdr:to>
      <xdr:col>8</xdr:col>
      <xdr:colOff>812800</xdr:colOff>
      <xdr:row>65</xdr:row>
      <xdr:rowOff>88900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762000</xdr:colOff>
      <xdr:row>20</xdr:row>
      <xdr:rowOff>101600</xdr:rowOff>
    </xdr:from>
    <xdr:to>
      <xdr:col>13</xdr:col>
      <xdr:colOff>304800</xdr:colOff>
      <xdr:row>35</xdr:row>
      <xdr:rowOff>50800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698500</xdr:colOff>
      <xdr:row>35</xdr:row>
      <xdr:rowOff>38100</xdr:rowOff>
    </xdr:from>
    <xdr:to>
      <xdr:col>13</xdr:col>
      <xdr:colOff>241300</xdr:colOff>
      <xdr:row>50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762000</xdr:colOff>
      <xdr:row>50</xdr:row>
      <xdr:rowOff>12700</xdr:rowOff>
    </xdr:from>
    <xdr:to>
      <xdr:col>13</xdr:col>
      <xdr:colOff>266700</xdr:colOff>
      <xdr:row>65</xdr:row>
      <xdr:rowOff>101600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2</xdr:row>
      <xdr:rowOff>63500</xdr:rowOff>
    </xdr:from>
    <xdr:to>
      <xdr:col>19</xdr:col>
      <xdr:colOff>190500</xdr:colOff>
      <xdr:row>20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520700</xdr:colOff>
      <xdr:row>20</xdr:row>
      <xdr:rowOff>63500</xdr:rowOff>
    </xdr:from>
    <xdr:to>
      <xdr:col>19</xdr:col>
      <xdr:colOff>139700</xdr:colOff>
      <xdr:row>38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30</xdr:row>
      <xdr:rowOff>127000</xdr:rowOff>
    </xdr:from>
    <xdr:to>
      <xdr:col>6</xdr:col>
      <xdr:colOff>228600</xdr:colOff>
      <xdr:row>48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647700</xdr:colOff>
      <xdr:row>30</xdr:row>
      <xdr:rowOff>114300</xdr:rowOff>
    </xdr:from>
    <xdr:to>
      <xdr:col>12</xdr:col>
      <xdr:colOff>266700</xdr:colOff>
      <xdr:row>48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93"/>
  <sheetViews>
    <sheetView topLeftCell="A27" workbookViewId="0">
      <selection activeCell="D39" sqref="D39:F57"/>
    </sheetView>
  </sheetViews>
  <sheetFormatPr baseColWidth="10" defaultColWidth="9.1640625" defaultRowHeight="12" x14ac:dyDescent="0"/>
  <cols>
    <col min="1" max="1" width="20.6640625" customWidth="1"/>
    <col min="2" max="2" width="12.6640625" customWidth="1"/>
  </cols>
  <sheetData>
    <row r="2" spans="1:2">
      <c r="A2" s="1" t="s">
        <v>0</v>
      </c>
      <c r="B2" s="1" t="s">
        <v>1</v>
      </c>
    </row>
    <row r="4" spans="1:2" ht="72">
      <c r="A4" s="1" t="s">
        <v>2</v>
      </c>
      <c r="B4" s="1" t="s">
        <v>3</v>
      </c>
    </row>
    <row r="5" spans="1:2" ht="48">
      <c r="A5" s="1" t="s">
        <v>4</v>
      </c>
      <c r="B5" s="1" t="s">
        <v>5</v>
      </c>
    </row>
    <row r="6" spans="1:2">
      <c r="A6" s="1" t="s">
        <v>6</v>
      </c>
      <c r="B6" s="1" t="s">
        <v>7</v>
      </c>
    </row>
    <row r="7" spans="1:2">
      <c r="A7" s="1" t="s">
        <v>8</v>
      </c>
      <c r="B7" s="2">
        <v>41610</v>
      </c>
    </row>
    <row r="8" spans="1:2">
      <c r="A8" s="1" t="s">
        <v>9</v>
      </c>
      <c r="B8" s="3">
        <v>0.46457175925925925</v>
      </c>
    </row>
    <row r="9" spans="1:2">
      <c r="A9" s="1" t="s">
        <v>10</v>
      </c>
      <c r="B9" s="1" t="s">
        <v>11</v>
      </c>
    </row>
    <row r="10" spans="1:2">
      <c r="A10" s="1" t="s">
        <v>12</v>
      </c>
      <c r="B10" s="1">
        <v>198877</v>
      </c>
    </row>
    <row r="11" spans="1:2">
      <c r="A11" s="1" t="s">
        <v>13</v>
      </c>
      <c r="B11" s="1" t="s">
        <v>14</v>
      </c>
    </row>
    <row r="13" spans="1:2">
      <c r="A13" s="4" t="s">
        <v>15</v>
      </c>
      <c r="B13" s="1"/>
    </row>
    <row r="14" spans="1:2" ht="24">
      <c r="A14" s="1" t="s">
        <v>16</v>
      </c>
      <c r="B14" s="1" t="s">
        <v>17</v>
      </c>
    </row>
    <row r="15" spans="1:2">
      <c r="A15" s="1" t="s">
        <v>18</v>
      </c>
      <c r="B15" s="1" t="s">
        <v>19</v>
      </c>
    </row>
    <row r="16" spans="1:2" ht="36">
      <c r="A16" s="1"/>
      <c r="B16" s="1" t="s">
        <v>20</v>
      </c>
    </row>
    <row r="17" spans="1:15" ht="72">
      <c r="A17" s="1" t="s">
        <v>21</v>
      </c>
      <c r="B17" s="1" t="s">
        <v>22</v>
      </c>
    </row>
    <row r="18" spans="1:15" ht="24">
      <c r="A18" s="1" t="s">
        <v>23</v>
      </c>
      <c r="B18" s="1" t="s">
        <v>24</v>
      </c>
    </row>
    <row r="19" spans="1:15" ht="24">
      <c r="A19" s="1" t="s">
        <v>25</v>
      </c>
      <c r="B19" s="1" t="s">
        <v>26</v>
      </c>
    </row>
    <row r="20" spans="1:15">
      <c r="A20" s="1"/>
      <c r="B20" s="1" t="s">
        <v>27</v>
      </c>
    </row>
    <row r="21" spans="1:15" ht="24">
      <c r="A21" s="1"/>
      <c r="B21" s="1" t="s">
        <v>28</v>
      </c>
    </row>
    <row r="22" spans="1:15" ht="24">
      <c r="A22" s="1"/>
      <c r="B22" s="1" t="s">
        <v>29</v>
      </c>
    </row>
    <row r="23" spans="1:15">
      <c r="A23" s="1" t="s">
        <v>30</v>
      </c>
      <c r="B23" s="1"/>
    </row>
    <row r="25" spans="1:15">
      <c r="A25" s="4" t="s">
        <v>31</v>
      </c>
      <c r="B25" s="1"/>
    </row>
    <row r="27" spans="1:15">
      <c r="B27" s="5"/>
      <c r="C27" s="6">
        <v>1</v>
      </c>
      <c r="D27" s="6">
        <v>2</v>
      </c>
      <c r="E27" s="6">
        <v>3</v>
      </c>
      <c r="F27" s="6">
        <v>4</v>
      </c>
      <c r="G27" s="6">
        <v>5</v>
      </c>
      <c r="H27" s="6">
        <v>6</v>
      </c>
      <c r="I27" s="6">
        <v>7</v>
      </c>
      <c r="J27" s="6">
        <v>8</v>
      </c>
      <c r="K27" s="6">
        <v>9</v>
      </c>
      <c r="L27" s="6">
        <v>10</v>
      </c>
      <c r="M27" s="6">
        <v>11</v>
      </c>
      <c r="N27" s="6">
        <v>12</v>
      </c>
    </row>
    <row r="28" spans="1:15">
      <c r="B28" s="6" t="s">
        <v>32</v>
      </c>
      <c r="C28" s="7" t="s">
        <v>33</v>
      </c>
      <c r="D28" s="7" t="s">
        <v>33</v>
      </c>
      <c r="E28" s="7" t="s">
        <v>33</v>
      </c>
      <c r="F28" s="7" t="s">
        <v>34</v>
      </c>
      <c r="G28" s="7" t="s">
        <v>34</v>
      </c>
      <c r="H28" s="7" t="s">
        <v>34</v>
      </c>
      <c r="I28" s="7" t="s">
        <v>35</v>
      </c>
      <c r="J28" s="7" t="s">
        <v>35</v>
      </c>
      <c r="K28" s="7" t="s">
        <v>35</v>
      </c>
      <c r="L28" s="7" t="s">
        <v>36</v>
      </c>
      <c r="M28" s="7" t="s">
        <v>36</v>
      </c>
      <c r="N28" s="7" t="s">
        <v>36</v>
      </c>
      <c r="O28" s="8" t="s">
        <v>37</v>
      </c>
    </row>
    <row r="29" spans="1:15">
      <c r="B29" s="6" t="s">
        <v>38</v>
      </c>
      <c r="C29" s="7" t="s">
        <v>39</v>
      </c>
      <c r="D29" s="7" t="s">
        <v>39</v>
      </c>
      <c r="E29" s="7" t="s">
        <v>39</v>
      </c>
      <c r="F29" s="7" t="s">
        <v>40</v>
      </c>
      <c r="G29" s="7" t="s">
        <v>40</v>
      </c>
      <c r="H29" s="7" t="s">
        <v>40</v>
      </c>
      <c r="I29" s="7" t="s">
        <v>41</v>
      </c>
      <c r="J29" s="7" t="s">
        <v>41</v>
      </c>
      <c r="K29" s="7" t="s">
        <v>41</v>
      </c>
      <c r="L29" s="7" t="s">
        <v>42</v>
      </c>
      <c r="M29" s="7" t="s">
        <v>42</v>
      </c>
      <c r="N29" s="7" t="s">
        <v>42</v>
      </c>
      <c r="O29" s="8" t="s">
        <v>37</v>
      </c>
    </row>
    <row r="30" spans="1:15">
      <c r="B30" s="6" t="s">
        <v>43</v>
      </c>
      <c r="C30" s="7" t="s">
        <v>44</v>
      </c>
      <c r="D30" s="7" t="s">
        <v>44</v>
      </c>
      <c r="E30" s="7" t="s">
        <v>44</v>
      </c>
      <c r="F30" s="7" t="s">
        <v>45</v>
      </c>
      <c r="G30" s="7" t="s">
        <v>45</v>
      </c>
      <c r="H30" s="7" t="s">
        <v>45</v>
      </c>
      <c r="I30" s="7" t="s">
        <v>46</v>
      </c>
      <c r="J30" s="7" t="s">
        <v>46</v>
      </c>
      <c r="K30" s="7" t="s">
        <v>46</v>
      </c>
      <c r="L30" s="7" t="s">
        <v>47</v>
      </c>
      <c r="M30" s="7" t="s">
        <v>47</v>
      </c>
      <c r="N30" s="7" t="s">
        <v>47</v>
      </c>
      <c r="O30" s="8" t="s">
        <v>37</v>
      </c>
    </row>
    <row r="31" spans="1:15">
      <c r="B31" s="6" t="s">
        <v>48</v>
      </c>
      <c r="C31" s="7" t="s">
        <v>49</v>
      </c>
      <c r="D31" s="7" t="s">
        <v>49</v>
      </c>
      <c r="E31" s="7" t="s">
        <v>49</v>
      </c>
      <c r="F31" s="7" t="s">
        <v>50</v>
      </c>
      <c r="G31" s="7" t="s">
        <v>50</v>
      </c>
      <c r="H31" s="7" t="s">
        <v>50</v>
      </c>
      <c r="I31" s="7" t="s">
        <v>51</v>
      </c>
      <c r="J31" s="7" t="s">
        <v>51</v>
      </c>
      <c r="K31" s="7" t="s">
        <v>51</v>
      </c>
      <c r="L31" s="7" t="s">
        <v>52</v>
      </c>
      <c r="M31" s="7" t="s">
        <v>52</v>
      </c>
      <c r="N31" s="7" t="s">
        <v>52</v>
      </c>
      <c r="O31" s="8" t="s">
        <v>37</v>
      </c>
    </row>
    <row r="32" spans="1:15">
      <c r="B32" s="6" t="s">
        <v>53</v>
      </c>
      <c r="C32" s="7" t="s">
        <v>54</v>
      </c>
      <c r="D32" s="7" t="s">
        <v>54</v>
      </c>
      <c r="E32" s="7" t="s">
        <v>54</v>
      </c>
      <c r="F32" s="7" t="s">
        <v>55</v>
      </c>
      <c r="G32" s="7" t="s">
        <v>55</v>
      </c>
      <c r="H32" s="7" t="s">
        <v>55</v>
      </c>
      <c r="I32" s="7" t="s">
        <v>56</v>
      </c>
      <c r="J32" s="7" t="s">
        <v>56</v>
      </c>
      <c r="K32" s="7" t="s">
        <v>56</v>
      </c>
      <c r="L32" s="7" t="s">
        <v>57</v>
      </c>
      <c r="M32" s="7" t="s">
        <v>57</v>
      </c>
      <c r="N32" s="7" t="s">
        <v>57</v>
      </c>
      <c r="O32" s="8" t="s">
        <v>37</v>
      </c>
    </row>
    <row r="33" spans="1:96">
      <c r="B33" s="6" t="s">
        <v>58</v>
      </c>
      <c r="C33" s="7" t="s">
        <v>59</v>
      </c>
      <c r="D33" s="7" t="s">
        <v>59</v>
      </c>
      <c r="E33" s="7" t="s">
        <v>59</v>
      </c>
      <c r="F33" s="7" t="s">
        <v>60</v>
      </c>
      <c r="G33" s="7" t="s">
        <v>60</v>
      </c>
      <c r="H33" s="7" t="s">
        <v>60</v>
      </c>
      <c r="I33" s="7" t="s">
        <v>61</v>
      </c>
      <c r="J33" s="7" t="s">
        <v>61</v>
      </c>
      <c r="K33" s="7" t="s">
        <v>61</v>
      </c>
      <c r="L33" s="7" t="s">
        <v>62</v>
      </c>
      <c r="M33" s="7" t="s">
        <v>62</v>
      </c>
      <c r="N33" s="7" t="s">
        <v>62</v>
      </c>
      <c r="O33" s="8" t="s">
        <v>37</v>
      </c>
    </row>
    <row r="34" spans="1:96">
      <c r="B34" s="6" t="s">
        <v>63</v>
      </c>
      <c r="C34" s="7" t="s">
        <v>64</v>
      </c>
      <c r="D34" s="7" t="s">
        <v>64</v>
      </c>
      <c r="E34" s="7" t="s">
        <v>64</v>
      </c>
      <c r="F34" s="7" t="s">
        <v>65</v>
      </c>
      <c r="G34" s="7" t="s">
        <v>65</v>
      </c>
      <c r="H34" s="7" t="s">
        <v>65</v>
      </c>
      <c r="I34" s="7" t="s">
        <v>66</v>
      </c>
      <c r="J34" s="7" t="s">
        <v>66</v>
      </c>
      <c r="K34" s="7" t="s">
        <v>66</v>
      </c>
      <c r="L34" s="7" t="s">
        <v>67</v>
      </c>
      <c r="M34" s="7" t="s">
        <v>67</v>
      </c>
      <c r="N34" s="7" t="s">
        <v>67</v>
      </c>
      <c r="O34" s="8" t="s">
        <v>37</v>
      </c>
    </row>
    <row r="35" spans="1:96">
      <c r="B35" s="6" t="s">
        <v>68</v>
      </c>
      <c r="C35" s="7" t="s">
        <v>69</v>
      </c>
      <c r="D35" s="7" t="s">
        <v>69</v>
      </c>
      <c r="E35" s="7" t="s">
        <v>69</v>
      </c>
      <c r="F35" s="7" t="s">
        <v>70</v>
      </c>
      <c r="G35" s="7" t="s">
        <v>70</v>
      </c>
      <c r="H35" s="7" t="s">
        <v>70</v>
      </c>
      <c r="I35" s="7" t="s">
        <v>71</v>
      </c>
      <c r="J35" s="7" t="s">
        <v>71</v>
      </c>
      <c r="K35" s="7" t="s">
        <v>71</v>
      </c>
      <c r="L35" s="9"/>
      <c r="M35" s="9"/>
      <c r="N35" s="9"/>
      <c r="O35" s="8" t="s">
        <v>37</v>
      </c>
    </row>
    <row r="37" spans="1:96">
      <c r="A37" s="4">
        <v>450</v>
      </c>
      <c r="B37" s="1"/>
    </row>
    <row r="39" spans="1:96">
      <c r="B39" s="6" t="s">
        <v>9</v>
      </c>
      <c r="C39" s="6" t="s">
        <v>72</v>
      </c>
      <c r="D39" s="6" t="s">
        <v>73</v>
      </c>
      <c r="E39" s="6" t="s">
        <v>74</v>
      </c>
      <c r="F39" s="6" t="s">
        <v>75</v>
      </c>
      <c r="G39" s="6" t="s">
        <v>76</v>
      </c>
      <c r="H39" s="6" t="s">
        <v>77</v>
      </c>
      <c r="I39" s="6" t="s">
        <v>78</v>
      </c>
      <c r="J39" s="6" t="s">
        <v>79</v>
      </c>
      <c r="K39" s="6" t="s">
        <v>80</v>
      </c>
      <c r="L39" s="6" t="s">
        <v>81</v>
      </c>
      <c r="M39" s="6" t="s">
        <v>82</v>
      </c>
      <c r="N39" s="6" t="s">
        <v>83</v>
      </c>
      <c r="O39" s="6" t="s">
        <v>84</v>
      </c>
      <c r="P39" s="6" t="s">
        <v>85</v>
      </c>
      <c r="Q39" s="6" t="s">
        <v>86</v>
      </c>
      <c r="R39" s="6" t="s">
        <v>87</v>
      </c>
      <c r="S39" s="6" t="s">
        <v>88</v>
      </c>
      <c r="T39" s="6" t="s">
        <v>89</v>
      </c>
      <c r="U39" s="6" t="s">
        <v>90</v>
      </c>
      <c r="V39" s="6" t="s">
        <v>91</v>
      </c>
      <c r="W39" s="6" t="s">
        <v>92</v>
      </c>
      <c r="X39" s="6" t="s">
        <v>93</v>
      </c>
      <c r="Y39" s="6" t="s">
        <v>94</v>
      </c>
      <c r="Z39" s="6" t="s">
        <v>95</v>
      </c>
      <c r="AA39" s="6" t="s">
        <v>96</v>
      </c>
      <c r="AB39" s="6" t="s">
        <v>97</v>
      </c>
      <c r="AC39" s="6" t="s">
        <v>98</v>
      </c>
      <c r="AD39" s="6" t="s">
        <v>99</v>
      </c>
      <c r="AE39" s="6" t="s">
        <v>100</v>
      </c>
      <c r="AF39" s="6" t="s">
        <v>101</v>
      </c>
      <c r="AG39" s="6" t="s">
        <v>102</v>
      </c>
      <c r="AH39" s="6" t="s">
        <v>103</v>
      </c>
      <c r="AI39" s="6" t="s">
        <v>104</v>
      </c>
      <c r="AJ39" s="6" t="s">
        <v>105</v>
      </c>
      <c r="AK39" s="6" t="s">
        <v>106</v>
      </c>
      <c r="AL39" s="6" t="s">
        <v>107</v>
      </c>
      <c r="AM39" s="6" t="s">
        <v>108</v>
      </c>
      <c r="AN39" s="6" t="s">
        <v>109</v>
      </c>
      <c r="AO39" s="6" t="s">
        <v>110</v>
      </c>
      <c r="AP39" s="6" t="s">
        <v>111</v>
      </c>
      <c r="AQ39" s="6" t="s">
        <v>112</v>
      </c>
      <c r="AR39" s="6" t="s">
        <v>113</v>
      </c>
      <c r="AS39" s="6" t="s">
        <v>114</v>
      </c>
      <c r="AT39" s="6" t="s">
        <v>115</v>
      </c>
      <c r="AU39" s="6" t="s">
        <v>116</v>
      </c>
      <c r="AV39" s="6" t="s">
        <v>117</v>
      </c>
      <c r="AW39" s="6" t="s">
        <v>118</v>
      </c>
      <c r="AX39" s="6" t="s">
        <v>119</v>
      </c>
      <c r="AY39" s="6" t="s">
        <v>120</v>
      </c>
      <c r="AZ39" s="6" t="s">
        <v>121</v>
      </c>
      <c r="BA39" s="6" t="s">
        <v>122</v>
      </c>
      <c r="BB39" s="6" t="s">
        <v>123</v>
      </c>
      <c r="BC39" s="6" t="s">
        <v>124</v>
      </c>
      <c r="BD39" s="6" t="s">
        <v>125</v>
      </c>
      <c r="BE39" s="6" t="s">
        <v>126</v>
      </c>
      <c r="BF39" s="6" t="s">
        <v>127</v>
      </c>
      <c r="BG39" s="6" t="s">
        <v>128</v>
      </c>
      <c r="BH39" s="6" t="s">
        <v>129</v>
      </c>
      <c r="BI39" s="6" t="s">
        <v>130</v>
      </c>
      <c r="BJ39" s="6" t="s">
        <v>131</v>
      </c>
      <c r="BK39" s="6" t="s">
        <v>132</v>
      </c>
      <c r="BL39" s="6" t="s">
        <v>133</v>
      </c>
      <c r="BM39" s="6" t="s">
        <v>134</v>
      </c>
      <c r="BN39" s="6" t="s">
        <v>135</v>
      </c>
      <c r="BO39" s="6" t="s">
        <v>136</v>
      </c>
      <c r="BP39" s="6" t="s">
        <v>137</v>
      </c>
      <c r="BQ39" s="6" t="s">
        <v>138</v>
      </c>
      <c r="BR39" s="6" t="s">
        <v>139</v>
      </c>
      <c r="BS39" s="6" t="s">
        <v>140</v>
      </c>
      <c r="BT39" s="6" t="s">
        <v>141</v>
      </c>
      <c r="BU39" s="6" t="s">
        <v>142</v>
      </c>
      <c r="BV39" s="6" t="s">
        <v>143</v>
      </c>
      <c r="BW39" s="6" t="s">
        <v>144</v>
      </c>
      <c r="BX39" s="6" t="s">
        <v>145</v>
      </c>
      <c r="BY39" s="6" t="s">
        <v>146</v>
      </c>
      <c r="BZ39" s="6" t="s">
        <v>147</v>
      </c>
      <c r="CA39" s="6" t="s">
        <v>148</v>
      </c>
      <c r="CB39" s="6" t="s">
        <v>149</v>
      </c>
      <c r="CC39" s="6" t="s">
        <v>150</v>
      </c>
      <c r="CD39" s="6" t="s">
        <v>151</v>
      </c>
      <c r="CE39" s="6" t="s">
        <v>152</v>
      </c>
      <c r="CF39" s="6" t="s">
        <v>153</v>
      </c>
      <c r="CG39" s="6" t="s">
        <v>154</v>
      </c>
      <c r="CH39" s="6" t="s">
        <v>155</v>
      </c>
      <c r="CI39" s="6" t="s">
        <v>156</v>
      </c>
      <c r="CJ39" s="6" t="s">
        <v>157</v>
      </c>
      <c r="CK39" s="6" t="s">
        <v>158</v>
      </c>
      <c r="CL39" s="6" t="s">
        <v>159</v>
      </c>
      <c r="CM39" s="6" t="s">
        <v>160</v>
      </c>
      <c r="CN39" s="6" t="s">
        <v>161</v>
      </c>
      <c r="CO39" s="6" t="s">
        <v>162</v>
      </c>
      <c r="CP39" s="6" t="s">
        <v>163</v>
      </c>
      <c r="CQ39" s="6" t="s">
        <v>164</v>
      </c>
      <c r="CR39" s="6" t="s">
        <v>165</v>
      </c>
    </row>
    <row r="40" spans="1:96">
      <c r="B40" s="10">
        <v>0</v>
      </c>
      <c r="C40" s="11">
        <v>37</v>
      </c>
      <c r="D40" s="11">
        <v>4.3999999999999997E-2</v>
      </c>
      <c r="E40" s="11">
        <v>4.3999999999999997E-2</v>
      </c>
      <c r="F40" s="11">
        <v>4.4999999999999998E-2</v>
      </c>
      <c r="G40" s="11">
        <v>6.2E-2</v>
      </c>
      <c r="H40" s="11">
        <v>6.4000000000000001E-2</v>
      </c>
      <c r="I40" s="11">
        <v>5.8000000000000003E-2</v>
      </c>
      <c r="J40" s="11">
        <v>0.124</v>
      </c>
      <c r="K40" s="11">
        <v>0.124</v>
      </c>
      <c r="L40" s="11">
        <v>0.126</v>
      </c>
      <c r="M40" s="11">
        <v>0.26400000000000001</v>
      </c>
      <c r="N40" s="11">
        <v>0.25800000000000001</v>
      </c>
      <c r="O40" s="11">
        <v>0.32700000000000001</v>
      </c>
      <c r="P40" s="11">
        <v>0.43</v>
      </c>
      <c r="Q40" s="11">
        <v>0.44700000000000001</v>
      </c>
      <c r="R40" s="11">
        <v>0.41399999999999998</v>
      </c>
      <c r="S40" s="11">
        <v>0.59</v>
      </c>
      <c r="T40" s="11">
        <v>0.60399999999999998</v>
      </c>
      <c r="U40" s="11">
        <v>0.621</v>
      </c>
      <c r="V40" s="11">
        <v>0.74399999999999999</v>
      </c>
      <c r="W40" s="11">
        <v>0.749</v>
      </c>
      <c r="X40" s="11">
        <v>0.748</v>
      </c>
      <c r="Y40" s="11">
        <v>0.80200000000000005</v>
      </c>
      <c r="Z40" s="11">
        <v>0.80100000000000005</v>
      </c>
      <c r="AA40" s="11">
        <v>0.84799999999999998</v>
      </c>
      <c r="AB40" s="11">
        <v>0.152</v>
      </c>
      <c r="AC40" s="11">
        <v>0.14899999999999999</v>
      </c>
      <c r="AD40" s="11">
        <v>0.14199999999999999</v>
      </c>
      <c r="AE40" s="11">
        <v>0.39100000000000001</v>
      </c>
      <c r="AF40" s="11">
        <v>0.34599999999999997</v>
      </c>
      <c r="AG40" s="11">
        <v>0.35399999999999998</v>
      </c>
      <c r="AH40" s="11">
        <v>0.121</v>
      </c>
      <c r="AI40" s="11">
        <v>0.115</v>
      </c>
      <c r="AJ40" s="11">
        <v>0.36199999999999999</v>
      </c>
      <c r="AK40" s="11">
        <v>0.28999999999999998</v>
      </c>
      <c r="AL40" s="11">
        <v>0.25</v>
      </c>
      <c r="AM40" s="11">
        <v>0.21199999999999999</v>
      </c>
      <c r="AN40" s="11">
        <v>0.38300000000000001</v>
      </c>
      <c r="AO40" s="11">
        <v>0.53900000000000003</v>
      </c>
      <c r="AP40" s="11">
        <v>0.57299999999999995</v>
      </c>
      <c r="AQ40" s="11">
        <v>0.50800000000000001</v>
      </c>
      <c r="AR40" s="11">
        <v>0.46400000000000002</v>
      </c>
      <c r="AS40" s="11">
        <v>0.47899999999999998</v>
      </c>
      <c r="AT40" s="11">
        <v>0.252</v>
      </c>
      <c r="AU40" s="11">
        <v>0.27100000000000002</v>
      </c>
      <c r="AV40" s="11">
        <v>0.26600000000000001</v>
      </c>
      <c r="AW40" s="11">
        <v>0.27200000000000002</v>
      </c>
      <c r="AX40" s="11">
        <v>0.249</v>
      </c>
      <c r="AY40" s="11">
        <v>0.26500000000000001</v>
      </c>
      <c r="AZ40" s="11">
        <v>0.128</v>
      </c>
      <c r="BA40" s="11">
        <v>0.11700000000000001</v>
      </c>
      <c r="BB40" s="11">
        <v>0.125</v>
      </c>
      <c r="BC40" s="11">
        <v>0.16600000000000001</v>
      </c>
      <c r="BD40" s="11">
        <v>0.161</v>
      </c>
      <c r="BE40" s="11">
        <v>0.16400000000000001</v>
      </c>
      <c r="BF40" s="11">
        <v>0.192</v>
      </c>
      <c r="BG40" s="11">
        <v>0.183</v>
      </c>
      <c r="BH40" s="11">
        <v>0.52800000000000002</v>
      </c>
      <c r="BI40" s="11">
        <v>0.183</v>
      </c>
      <c r="BJ40" s="11">
        <v>0.51800000000000002</v>
      </c>
      <c r="BK40" s="11">
        <v>0.20399999999999999</v>
      </c>
      <c r="BL40" s="11">
        <v>0.41099999999999998</v>
      </c>
      <c r="BM40" s="11">
        <v>0.39100000000000001</v>
      </c>
      <c r="BN40" s="11">
        <v>0.40100000000000002</v>
      </c>
      <c r="BO40" s="11">
        <v>0.35299999999999998</v>
      </c>
      <c r="BP40" s="11">
        <v>0.36299999999999999</v>
      </c>
      <c r="BQ40" s="11">
        <v>0.38</v>
      </c>
      <c r="BR40" s="11">
        <v>0.31</v>
      </c>
      <c r="BS40" s="11">
        <v>0.255</v>
      </c>
      <c r="BT40" s="11">
        <v>0.247</v>
      </c>
      <c r="BU40" s="11">
        <v>0.65</v>
      </c>
      <c r="BV40" s="11">
        <v>0.73299999999999998</v>
      </c>
      <c r="BW40" s="11">
        <v>0.66300000000000003</v>
      </c>
      <c r="BX40" s="11">
        <v>0.36899999999999999</v>
      </c>
      <c r="BY40" s="11">
        <v>0.35299999999999998</v>
      </c>
      <c r="BZ40" s="11">
        <v>0.46899999999999997</v>
      </c>
      <c r="CA40" s="11">
        <v>0.54700000000000004</v>
      </c>
      <c r="CB40" s="11">
        <v>0.80600000000000005</v>
      </c>
      <c r="CC40" s="11">
        <v>0.70799999999999996</v>
      </c>
      <c r="CD40" s="11">
        <v>0.19800000000000001</v>
      </c>
      <c r="CE40" s="11">
        <v>0.19</v>
      </c>
      <c r="CF40" s="11">
        <v>0.41099999999999998</v>
      </c>
      <c r="CG40" s="11">
        <v>0.44400000000000001</v>
      </c>
      <c r="CH40" s="11">
        <v>0.32300000000000001</v>
      </c>
      <c r="CI40" s="11">
        <v>0.51600000000000001</v>
      </c>
      <c r="CJ40" s="11">
        <v>0.90300000000000002</v>
      </c>
      <c r="CK40" s="11">
        <v>0.91600000000000004</v>
      </c>
      <c r="CL40" s="11">
        <v>0.91500000000000004</v>
      </c>
      <c r="CM40" s="11">
        <v>4.2000000000000003E-2</v>
      </c>
      <c r="CN40" s="11">
        <v>4.2000000000000003E-2</v>
      </c>
      <c r="CO40" s="11">
        <v>4.2000000000000003E-2</v>
      </c>
      <c r="CP40" s="11">
        <v>3.5999999999999997E-2</v>
      </c>
      <c r="CQ40" s="11">
        <v>3.6999999999999998E-2</v>
      </c>
      <c r="CR40" s="11">
        <v>3.5000000000000003E-2</v>
      </c>
    </row>
    <row r="41" spans="1:96">
      <c r="B41" s="10">
        <v>8.1018518518518516E-4</v>
      </c>
      <c r="C41" s="11">
        <v>36.9</v>
      </c>
      <c r="D41" s="11">
        <v>4.3999999999999997E-2</v>
      </c>
      <c r="E41" s="11">
        <v>4.3999999999999997E-2</v>
      </c>
      <c r="F41" s="11">
        <v>4.5999999999999999E-2</v>
      </c>
      <c r="G41" s="11">
        <v>6.5000000000000002E-2</v>
      </c>
      <c r="H41" s="11">
        <v>6.5000000000000002E-2</v>
      </c>
      <c r="I41" s="11">
        <v>0.06</v>
      </c>
      <c r="J41" s="11">
        <v>0.127</v>
      </c>
      <c r="K41" s="11">
        <v>0.129</v>
      </c>
      <c r="L41" s="11">
        <v>0.129</v>
      </c>
      <c r="M41" s="11">
        <v>0.27300000000000002</v>
      </c>
      <c r="N41" s="11">
        <v>0.26400000000000001</v>
      </c>
      <c r="O41" s="11">
        <v>0.33600000000000002</v>
      </c>
      <c r="P41" s="11">
        <v>0.44600000000000001</v>
      </c>
      <c r="Q41" s="11">
        <v>0.45700000000000002</v>
      </c>
      <c r="R41" s="11">
        <v>0.42199999999999999</v>
      </c>
      <c r="S41" s="11">
        <v>0.59799999999999998</v>
      </c>
      <c r="T41" s="11">
        <v>0.61699999999999999</v>
      </c>
      <c r="U41" s="11">
        <v>0.621</v>
      </c>
      <c r="V41" s="11">
        <v>0.73899999999999999</v>
      </c>
      <c r="W41" s="11">
        <v>0.751</v>
      </c>
      <c r="X41" s="11">
        <v>0.746</v>
      </c>
      <c r="Y41" s="11">
        <v>0.81499999999999995</v>
      </c>
      <c r="Z41" s="11">
        <v>0.81200000000000006</v>
      </c>
      <c r="AA41" s="11">
        <v>0.85299999999999998</v>
      </c>
      <c r="AB41" s="11">
        <v>0.154</v>
      </c>
      <c r="AC41" s="11">
        <v>0.27300000000000002</v>
      </c>
      <c r="AD41" s="11">
        <v>0.14599999999999999</v>
      </c>
      <c r="AE41" s="11">
        <v>0.39200000000000002</v>
      </c>
      <c r="AF41" s="11">
        <v>0.35399999999999998</v>
      </c>
      <c r="AG41" s="11">
        <v>0.36399999999999999</v>
      </c>
      <c r="AH41" s="11">
        <v>0.122</v>
      </c>
      <c r="AI41" s="11">
        <v>0.115</v>
      </c>
      <c r="AJ41" s="11">
        <v>0.13700000000000001</v>
      </c>
      <c r="AK41" s="11">
        <v>0.21299999999999999</v>
      </c>
      <c r="AL41" s="11">
        <v>0.48599999999999999</v>
      </c>
      <c r="AM41" s="11">
        <v>0.219</v>
      </c>
      <c r="AN41" s="11">
        <v>0.39900000000000002</v>
      </c>
      <c r="AO41" s="11">
        <v>0.66900000000000004</v>
      </c>
      <c r="AP41" s="11">
        <v>0.41499999999999998</v>
      </c>
      <c r="AQ41" s="11">
        <v>0.48599999999999999</v>
      </c>
      <c r="AR41" s="11">
        <v>0.47499999999999998</v>
      </c>
      <c r="AS41" s="11">
        <v>0.498</v>
      </c>
      <c r="AT41" s="11">
        <v>0.25800000000000001</v>
      </c>
      <c r="AU41" s="11">
        <v>0.27500000000000002</v>
      </c>
      <c r="AV41" s="11">
        <v>0.36699999999999999</v>
      </c>
      <c r="AW41" s="11">
        <v>0.29899999999999999</v>
      </c>
      <c r="AX41" s="11">
        <v>0.25600000000000001</v>
      </c>
      <c r="AY41" s="11">
        <v>0.26100000000000001</v>
      </c>
      <c r="AZ41" s="11">
        <v>0.13400000000000001</v>
      </c>
      <c r="BA41" s="11">
        <v>0.12</v>
      </c>
      <c r="BB41" s="11">
        <v>0.129</v>
      </c>
      <c r="BC41" s="11">
        <v>0.16900000000000001</v>
      </c>
      <c r="BD41" s="11">
        <v>0.16600000000000001</v>
      </c>
      <c r="BE41" s="11">
        <v>0.16700000000000001</v>
      </c>
      <c r="BF41" s="11">
        <v>0.19700000000000001</v>
      </c>
      <c r="BG41" s="11">
        <v>0.188</v>
      </c>
      <c r="BH41" s="11">
        <v>0.19900000000000001</v>
      </c>
      <c r="BI41" s="11">
        <v>0.188</v>
      </c>
      <c r="BJ41" s="11">
        <v>0.52</v>
      </c>
      <c r="BK41" s="11">
        <v>0.20599999999999999</v>
      </c>
      <c r="BL41" s="11">
        <v>0.42899999999999999</v>
      </c>
      <c r="BM41" s="11">
        <v>0.41</v>
      </c>
      <c r="BN41" s="11">
        <v>0.41699999999999998</v>
      </c>
      <c r="BO41" s="11">
        <v>0.36799999999999999</v>
      </c>
      <c r="BP41" s="11">
        <v>0.379</v>
      </c>
      <c r="BQ41" s="11">
        <v>0.39200000000000002</v>
      </c>
      <c r="BR41" s="11">
        <v>0.31900000000000001</v>
      </c>
      <c r="BS41" s="11">
        <v>0.249</v>
      </c>
      <c r="BT41" s="11">
        <v>0.25700000000000001</v>
      </c>
      <c r="BU41" s="11">
        <v>0.69699999999999995</v>
      </c>
      <c r="BV41" s="11">
        <v>0.77</v>
      </c>
      <c r="BW41" s="11">
        <v>0.67800000000000005</v>
      </c>
      <c r="BX41" s="11">
        <v>0.39300000000000002</v>
      </c>
      <c r="BY41" s="11">
        <v>0.37</v>
      </c>
      <c r="BZ41" s="11">
        <v>0.35799999999999998</v>
      </c>
      <c r="CA41" s="11">
        <v>0.56699999999999995</v>
      </c>
      <c r="CB41" s="11">
        <v>0.57699999999999996</v>
      </c>
      <c r="CC41" s="11">
        <v>0.84099999999999997</v>
      </c>
      <c r="CD41" s="11">
        <v>0.54</v>
      </c>
      <c r="CE41" s="11">
        <v>0.19800000000000001</v>
      </c>
      <c r="CF41" s="11">
        <v>0.52300000000000002</v>
      </c>
      <c r="CG41" s="11">
        <v>0.71299999999999997</v>
      </c>
      <c r="CH41" s="11">
        <v>0.34399999999999997</v>
      </c>
      <c r="CI41" s="11">
        <v>0.53400000000000003</v>
      </c>
      <c r="CJ41" s="11">
        <v>0.90300000000000002</v>
      </c>
      <c r="CK41" s="11">
        <v>0.91900000000000004</v>
      </c>
      <c r="CL41" s="11">
        <v>0.91600000000000004</v>
      </c>
      <c r="CM41" s="11">
        <v>4.2000000000000003E-2</v>
      </c>
      <c r="CN41" s="11">
        <v>4.2000000000000003E-2</v>
      </c>
      <c r="CO41" s="11">
        <v>4.2999999999999997E-2</v>
      </c>
      <c r="CP41" s="11">
        <v>3.5999999999999997E-2</v>
      </c>
      <c r="CQ41" s="11">
        <v>3.6999999999999998E-2</v>
      </c>
      <c r="CR41" s="11">
        <v>3.5999999999999997E-2</v>
      </c>
    </row>
    <row r="42" spans="1:96">
      <c r="B42" s="10">
        <v>1.6203703703703703E-3</v>
      </c>
      <c r="C42" s="11">
        <v>36.9</v>
      </c>
      <c r="D42" s="11">
        <v>4.3999999999999997E-2</v>
      </c>
      <c r="E42" s="11">
        <v>4.4999999999999998E-2</v>
      </c>
      <c r="F42" s="11">
        <v>4.5999999999999999E-2</v>
      </c>
      <c r="G42" s="11">
        <v>6.5000000000000002E-2</v>
      </c>
      <c r="H42" s="11">
        <v>6.6000000000000003E-2</v>
      </c>
      <c r="I42" s="11">
        <v>6.0999999999999999E-2</v>
      </c>
      <c r="J42" s="11">
        <v>0.13100000000000001</v>
      </c>
      <c r="K42" s="11">
        <v>0.13200000000000001</v>
      </c>
      <c r="L42" s="11">
        <v>0.13200000000000001</v>
      </c>
      <c r="M42" s="11">
        <v>0.28000000000000003</v>
      </c>
      <c r="N42" s="11">
        <v>0.26900000000000002</v>
      </c>
      <c r="O42" s="11">
        <v>0.34499999999999997</v>
      </c>
      <c r="P42" s="11">
        <v>0.45300000000000001</v>
      </c>
      <c r="Q42" s="11">
        <v>0.46800000000000003</v>
      </c>
      <c r="R42" s="11">
        <v>0.434</v>
      </c>
      <c r="S42" s="11">
        <v>0.61099999999999999</v>
      </c>
      <c r="T42" s="11">
        <v>0.63100000000000001</v>
      </c>
      <c r="U42" s="11">
        <v>0.63300000000000001</v>
      </c>
      <c r="V42" s="11">
        <v>0.753</v>
      </c>
      <c r="W42" s="11">
        <v>0.76500000000000001</v>
      </c>
      <c r="X42" s="11">
        <v>0.76100000000000001</v>
      </c>
      <c r="Y42" s="11">
        <v>0.82799999999999996</v>
      </c>
      <c r="Z42" s="11">
        <v>0.82099999999999995</v>
      </c>
      <c r="AA42" s="11">
        <v>0.86</v>
      </c>
      <c r="AB42" s="11">
        <v>0.16</v>
      </c>
      <c r="AC42" s="11">
        <v>0.46300000000000002</v>
      </c>
      <c r="AD42" s="11">
        <v>0.14899999999999999</v>
      </c>
      <c r="AE42" s="11">
        <v>0.38600000000000001</v>
      </c>
      <c r="AF42" s="11">
        <v>0.36399999999999999</v>
      </c>
      <c r="AG42" s="11">
        <v>0.372</v>
      </c>
      <c r="AH42" s="11">
        <v>0.125</v>
      </c>
      <c r="AI42" s="11">
        <v>0.11700000000000001</v>
      </c>
      <c r="AJ42" s="11">
        <v>0.13900000000000001</v>
      </c>
      <c r="AK42" s="11">
        <v>0.58799999999999997</v>
      </c>
      <c r="AL42" s="11">
        <v>0.22700000000000001</v>
      </c>
      <c r="AM42" s="11">
        <v>0.222</v>
      </c>
      <c r="AN42" s="11">
        <v>0.40200000000000002</v>
      </c>
      <c r="AO42" s="11">
        <v>0.67700000000000005</v>
      </c>
      <c r="AP42" s="11">
        <v>0.41699999999999998</v>
      </c>
      <c r="AQ42" s="11">
        <v>0.496</v>
      </c>
      <c r="AR42" s="11">
        <v>0.48499999999999999</v>
      </c>
      <c r="AS42" s="11">
        <v>0.504</v>
      </c>
      <c r="AT42" s="11">
        <v>0.26500000000000001</v>
      </c>
      <c r="AU42" s="11">
        <v>0.28499999999999998</v>
      </c>
      <c r="AV42" s="11">
        <v>0.28000000000000003</v>
      </c>
      <c r="AW42" s="11">
        <v>0.371</v>
      </c>
      <c r="AX42" s="11">
        <v>0.26500000000000001</v>
      </c>
      <c r="AY42" s="11">
        <v>0.27100000000000002</v>
      </c>
      <c r="AZ42" s="11">
        <v>0.13500000000000001</v>
      </c>
      <c r="BA42" s="11">
        <v>0.122</v>
      </c>
      <c r="BB42" s="11">
        <v>0.13</v>
      </c>
      <c r="BC42" s="11">
        <v>0.17299999999999999</v>
      </c>
      <c r="BD42" s="11">
        <v>0.17</v>
      </c>
      <c r="BE42" s="11">
        <v>0.17499999999999999</v>
      </c>
      <c r="BF42" s="11">
        <v>0.20200000000000001</v>
      </c>
      <c r="BG42" s="11">
        <v>0.192</v>
      </c>
      <c r="BH42" s="11">
        <v>0.26600000000000001</v>
      </c>
      <c r="BI42" s="11">
        <v>0.193</v>
      </c>
      <c r="BJ42" s="11">
        <v>0.20100000000000001</v>
      </c>
      <c r="BK42" s="11">
        <v>0.214</v>
      </c>
      <c r="BL42" s="11">
        <v>0.44600000000000001</v>
      </c>
      <c r="BM42" s="11">
        <v>0.42599999999999999</v>
      </c>
      <c r="BN42" s="11">
        <v>0.432</v>
      </c>
      <c r="BO42" s="11">
        <v>0.38500000000000001</v>
      </c>
      <c r="BP42" s="11">
        <v>0.39400000000000002</v>
      </c>
      <c r="BQ42" s="11">
        <v>0.41099999999999998</v>
      </c>
      <c r="BR42" s="11">
        <v>0.27200000000000002</v>
      </c>
      <c r="BS42" s="11">
        <v>0.27300000000000002</v>
      </c>
      <c r="BT42" s="11">
        <v>0.26500000000000001</v>
      </c>
      <c r="BU42" s="11">
        <v>0.68</v>
      </c>
      <c r="BV42" s="11">
        <v>0.95899999999999996</v>
      </c>
      <c r="BW42" s="11">
        <v>0.70299999999999996</v>
      </c>
      <c r="BX42" s="11">
        <v>0.40899999999999997</v>
      </c>
      <c r="BY42" s="11">
        <v>0.38700000000000001</v>
      </c>
      <c r="BZ42" s="11">
        <v>0.495</v>
      </c>
      <c r="CA42" s="11">
        <v>0.58499999999999996</v>
      </c>
      <c r="CB42" s="11">
        <v>0.85499999999999998</v>
      </c>
      <c r="CC42" s="11">
        <v>0.60099999999999998</v>
      </c>
      <c r="CD42" s="11">
        <v>0.54500000000000004</v>
      </c>
      <c r="CE42" s="11">
        <v>0.20599999999999999</v>
      </c>
      <c r="CF42" s="11">
        <v>0.48</v>
      </c>
      <c r="CG42" s="11">
        <v>0.67800000000000005</v>
      </c>
      <c r="CH42" s="11">
        <v>0.35899999999999999</v>
      </c>
      <c r="CI42" s="11">
        <v>0.35099999999999998</v>
      </c>
      <c r="CJ42" s="11">
        <v>0.90300000000000002</v>
      </c>
      <c r="CK42" s="11">
        <v>0.91900000000000004</v>
      </c>
      <c r="CL42" s="11">
        <v>0.91600000000000004</v>
      </c>
      <c r="CM42" s="11">
        <v>4.2000000000000003E-2</v>
      </c>
      <c r="CN42" s="11">
        <v>4.2000000000000003E-2</v>
      </c>
      <c r="CO42" s="11">
        <v>4.2000000000000003E-2</v>
      </c>
      <c r="CP42" s="11">
        <v>3.5999999999999997E-2</v>
      </c>
      <c r="CQ42" s="11">
        <v>3.6999999999999998E-2</v>
      </c>
      <c r="CR42" s="11">
        <v>3.5999999999999997E-2</v>
      </c>
    </row>
    <row r="43" spans="1:96">
      <c r="B43" s="10">
        <v>2.4305555555555556E-3</v>
      </c>
      <c r="C43" s="11">
        <v>37</v>
      </c>
      <c r="D43" s="11">
        <v>4.3999999999999997E-2</v>
      </c>
      <c r="E43" s="11">
        <v>4.4999999999999998E-2</v>
      </c>
      <c r="F43" s="11">
        <v>4.5999999999999999E-2</v>
      </c>
      <c r="G43" s="11">
        <v>6.6000000000000003E-2</v>
      </c>
      <c r="H43" s="11">
        <v>6.8000000000000005E-2</v>
      </c>
      <c r="I43" s="11">
        <v>6.2E-2</v>
      </c>
      <c r="J43" s="11">
        <v>0.13400000000000001</v>
      </c>
      <c r="K43" s="11">
        <v>0.13500000000000001</v>
      </c>
      <c r="L43" s="11">
        <v>0.13500000000000001</v>
      </c>
      <c r="M43" s="11">
        <v>0.28599999999999998</v>
      </c>
      <c r="N43" s="11">
        <v>0.27500000000000002</v>
      </c>
      <c r="O43" s="11">
        <v>0.35399999999999998</v>
      </c>
      <c r="P43" s="11">
        <v>0.46200000000000002</v>
      </c>
      <c r="Q43" s="11">
        <v>0.47799999999999998</v>
      </c>
      <c r="R43" s="11">
        <v>0.443</v>
      </c>
      <c r="S43" s="11">
        <v>0.623</v>
      </c>
      <c r="T43" s="11">
        <v>0.64200000000000002</v>
      </c>
      <c r="U43" s="11">
        <v>0.64400000000000002</v>
      </c>
      <c r="V43" s="11">
        <v>0.76400000000000001</v>
      </c>
      <c r="W43" s="11">
        <v>0.77600000000000002</v>
      </c>
      <c r="X43" s="11">
        <v>0.77200000000000002</v>
      </c>
      <c r="Y43" s="11">
        <v>0.83799999999999997</v>
      </c>
      <c r="Z43" s="11">
        <v>0.82899999999999996</v>
      </c>
      <c r="AA43" s="11">
        <v>0.86499999999999999</v>
      </c>
      <c r="AB43" s="11">
        <v>0.16400000000000001</v>
      </c>
      <c r="AC43" s="11">
        <v>0.19</v>
      </c>
      <c r="AD43" s="11">
        <v>0.152</v>
      </c>
      <c r="AE43" s="11">
        <v>0.39400000000000002</v>
      </c>
      <c r="AF43" s="11">
        <v>0.374</v>
      </c>
      <c r="AG43" s="11">
        <v>0.38</v>
      </c>
      <c r="AH43" s="11">
        <v>0.125</v>
      </c>
      <c r="AI43" s="11">
        <v>0.11899999999999999</v>
      </c>
      <c r="AJ43" s="11">
        <v>0.13</v>
      </c>
      <c r="AK43" s="11">
        <v>0.224</v>
      </c>
      <c r="AL43" s="11">
        <v>0.497</v>
      </c>
      <c r="AM43" s="11">
        <v>0.22900000000000001</v>
      </c>
      <c r="AN43" s="11">
        <v>0.41199999999999998</v>
      </c>
      <c r="AO43" s="11">
        <v>0.68400000000000005</v>
      </c>
      <c r="AP43" s="11">
        <v>0.433</v>
      </c>
      <c r="AQ43" s="11">
        <v>0.505</v>
      </c>
      <c r="AR43" s="11">
        <v>0.495</v>
      </c>
      <c r="AS43" s="11">
        <v>0.51900000000000002</v>
      </c>
      <c r="AT43" s="11">
        <v>0.27100000000000002</v>
      </c>
      <c r="AU43" s="11">
        <v>0.28799999999999998</v>
      </c>
      <c r="AV43" s="11">
        <v>0.623</v>
      </c>
      <c r="AW43" s="11">
        <v>0.36199999999999999</v>
      </c>
      <c r="AX43" s="11">
        <v>0.27100000000000002</v>
      </c>
      <c r="AY43" s="11">
        <v>0.27800000000000002</v>
      </c>
      <c r="AZ43" s="11">
        <v>0.13800000000000001</v>
      </c>
      <c r="BA43" s="11">
        <v>0.124</v>
      </c>
      <c r="BB43" s="11">
        <v>0.13200000000000001</v>
      </c>
      <c r="BC43" s="11">
        <v>0.17599999999999999</v>
      </c>
      <c r="BD43" s="11">
        <v>0.17399999999999999</v>
      </c>
      <c r="BE43" s="11">
        <v>0.17599999999999999</v>
      </c>
      <c r="BF43" s="11">
        <v>0.20599999999999999</v>
      </c>
      <c r="BG43" s="11">
        <v>0.19900000000000001</v>
      </c>
      <c r="BH43" s="11">
        <v>0.54300000000000004</v>
      </c>
      <c r="BI43" s="11">
        <v>0.19500000000000001</v>
      </c>
      <c r="BJ43" s="11">
        <v>0.52900000000000003</v>
      </c>
      <c r="BK43" s="11">
        <v>0.219</v>
      </c>
      <c r="BL43" s="11">
        <v>0.46100000000000002</v>
      </c>
      <c r="BM43" s="11">
        <v>0.443</v>
      </c>
      <c r="BN43" s="11">
        <v>0.44700000000000001</v>
      </c>
      <c r="BO43" s="11">
        <v>0.39900000000000002</v>
      </c>
      <c r="BP43" s="11">
        <v>0.40799999999999997</v>
      </c>
      <c r="BQ43" s="11">
        <v>0.42599999999999999</v>
      </c>
      <c r="BR43" s="11">
        <v>0.27800000000000002</v>
      </c>
      <c r="BS43" s="11">
        <v>0.27100000000000002</v>
      </c>
      <c r="BT43" s="11">
        <v>0.27700000000000002</v>
      </c>
      <c r="BU43" s="11">
        <v>0.72499999999999998</v>
      </c>
      <c r="BV43" s="11">
        <v>0.98</v>
      </c>
      <c r="BW43" s="11">
        <v>0.71899999999999997</v>
      </c>
      <c r="BX43" s="11">
        <v>0.42499999999999999</v>
      </c>
      <c r="BY43" s="11">
        <v>0.40100000000000002</v>
      </c>
      <c r="BZ43" s="11">
        <v>0.38900000000000001</v>
      </c>
      <c r="CA43" s="11">
        <v>0.60299999999999998</v>
      </c>
      <c r="CB43" s="11">
        <v>0.61499999999999999</v>
      </c>
      <c r="CC43" s="11">
        <v>0.88</v>
      </c>
      <c r="CD43" s="11">
        <v>0.58199999999999996</v>
      </c>
      <c r="CE43" s="11">
        <v>0.214</v>
      </c>
      <c r="CF43" s="11">
        <v>0.52300000000000002</v>
      </c>
      <c r="CG43" s="11">
        <v>0.73799999999999999</v>
      </c>
      <c r="CH43" s="11">
        <v>0.374</v>
      </c>
      <c r="CI43" s="11">
        <v>0.36399999999999999</v>
      </c>
      <c r="CJ43" s="11">
        <v>0.90200000000000002</v>
      </c>
      <c r="CK43" s="11">
        <v>0.91900000000000004</v>
      </c>
      <c r="CL43" s="11">
        <v>0.91500000000000004</v>
      </c>
      <c r="CM43" s="11">
        <v>4.2000000000000003E-2</v>
      </c>
      <c r="CN43" s="11">
        <v>4.2000000000000003E-2</v>
      </c>
      <c r="CO43" s="11">
        <v>4.2000000000000003E-2</v>
      </c>
      <c r="CP43" s="11">
        <v>3.5999999999999997E-2</v>
      </c>
      <c r="CQ43" s="11">
        <v>3.6999999999999998E-2</v>
      </c>
      <c r="CR43" s="11">
        <v>3.5999999999999997E-2</v>
      </c>
    </row>
    <row r="44" spans="1:96">
      <c r="B44" s="10">
        <v>3.2407407407407406E-3</v>
      </c>
      <c r="C44" s="11">
        <v>36.9</v>
      </c>
      <c r="D44" s="11">
        <v>4.3999999999999997E-2</v>
      </c>
      <c r="E44" s="11">
        <v>4.4999999999999998E-2</v>
      </c>
      <c r="F44" s="11">
        <v>4.7E-2</v>
      </c>
      <c r="G44" s="11">
        <v>6.7000000000000004E-2</v>
      </c>
      <c r="H44" s="11">
        <v>6.9000000000000006E-2</v>
      </c>
      <c r="I44" s="11">
        <v>6.3E-2</v>
      </c>
      <c r="J44" s="11">
        <v>0.13800000000000001</v>
      </c>
      <c r="K44" s="11">
        <v>0.13800000000000001</v>
      </c>
      <c r="L44" s="11">
        <v>0.13900000000000001</v>
      </c>
      <c r="M44" s="11">
        <v>0.29199999999999998</v>
      </c>
      <c r="N44" s="11">
        <v>0.28199999999999997</v>
      </c>
      <c r="O44" s="11">
        <v>0.36199999999999999</v>
      </c>
      <c r="P44" s="11">
        <v>0.47099999999999997</v>
      </c>
      <c r="Q44" s="11">
        <v>0.48699999999999999</v>
      </c>
      <c r="R44" s="11">
        <v>0.45200000000000001</v>
      </c>
      <c r="S44" s="11">
        <v>0.63400000000000001</v>
      </c>
      <c r="T44" s="11">
        <v>0.65300000000000002</v>
      </c>
      <c r="U44" s="11">
        <v>0.65500000000000003</v>
      </c>
      <c r="V44" s="11">
        <v>0.77500000000000002</v>
      </c>
      <c r="W44" s="11">
        <v>0.78600000000000003</v>
      </c>
      <c r="X44" s="11">
        <v>0.78200000000000003</v>
      </c>
      <c r="Y44" s="11">
        <v>0.84599999999999997</v>
      </c>
      <c r="Z44" s="11">
        <v>0.83599999999999997</v>
      </c>
      <c r="AA44" s="11">
        <v>0.86899999999999999</v>
      </c>
      <c r="AB44" s="11">
        <v>0.16700000000000001</v>
      </c>
      <c r="AC44" s="11">
        <v>0.193</v>
      </c>
      <c r="AD44" s="11">
        <v>0.155</v>
      </c>
      <c r="AE44" s="11">
        <v>0.39700000000000002</v>
      </c>
      <c r="AF44" s="11">
        <v>0.38</v>
      </c>
      <c r="AG44" s="11">
        <v>0.38700000000000001</v>
      </c>
      <c r="AH44" s="11">
        <v>0.129</v>
      </c>
      <c r="AI44" s="11">
        <v>0.121</v>
      </c>
      <c r="AJ44" s="11">
        <v>0.36699999999999999</v>
      </c>
      <c r="AK44" s="11">
        <v>0.22900000000000001</v>
      </c>
      <c r="AL44" s="11">
        <v>0.26900000000000002</v>
      </c>
      <c r="AM44" s="11">
        <v>0.23300000000000001</v>
      </c>
      <c r="AN44" s="11">
        <v>0.42</v>
      </c>
      <c r="AO44" s="11">
        <v>0.60399999999999998</v>
      </c>
      <c r="AP44" s="11">
        <v>0.38700000000000001</v>
      </c>
      <c r="AQ44" s="11">
        <v>0.51600000000000001</v>
      </c>
      <c r="AR44" s="11">
        <v>0.504</v>
      </c>
      <c r="AS44" s="11">
        <v>0.52900000000000003</v>
      </c>
      <c r="AT44" s="11">
        <v>0.27700000000000002</v>
      </c>
      <c r="AU44" s="11">
        <v>0.29399999999999998</v>
      </c>
      <c r="AV44" s="11">
        <v>0.627</v>
      </c>
      <c r="AW44" s="11">
        <v>0.33</v>
      </c>
      <c r="AX44" s="11">
        <v>0.26800000000000002</v>
      </c>
      <c r="AY44" s="11">
        <v>0.28599999999999998</v>
      </c>
      <c r="AZ44" s="11">
        <v>0.14000000000000001</v>
      </c>
      <c r="BA44" s="11">
        <v>0.127</v>
      </c>
      <c r="BB44" s="11">
        <v>0.13600000000000001</v>
      </c>
      <c r="BC44" s="11">
        <v>0.17899999999999999</v>
      </c>
      <c r="BD44" s="11">
        <v>0.17799999999999999</v>
      </c>
      <c r="BE44" s="11">
        <v>0.17799999999999999</v>
      </c>
      <c r="BF44" s="11">
        <v>0.21</v>
      </c>
      <c r="BG44" s="11">
        <v>0.20200000000000001</v>
      </c>
      <c r="BH44" s="11">
        <v>0.20300000000000001</v>
      </c>
      <c r="BI44" s="11">
        <v>0.20200000000000001</v>
      </c>
      <c r="BJ44" s="11">
        <v>0.317</v>
      </c>
      <c r="BK44" s="11">
        <v>0.224</v>
      </c>
      <c r="BL44" s="11">
        <v>0.47499999999999998</v>
      </c>
      <c r="BM44" s="11">
        <v>0.46</v>
      </c>
      <c r="BN44" s="11">
        <v>0.46100000000000002</v>
      </c>
      <c r="BO44" s="11">
        <v>0.41299999999999998</v>
      </c>
      <c r="BP44" s="11">
        <v>0.42299999999999999</v>
      </c>
      <c r="BQ44" s="11">
        <v>0.44</v>
      </c>
      <c r="BR44" s="11">
        <v>0.35199999999999998</v>
      </c>
      <c r="BS44" s="11">
        <v>0.28799999999999998</v>
      </c>
      <c r="BT44" s="11">
        <v>0.28599999999999998</v>
      </c>
      <c r="BU44" s="11">
        <v>0.70799999999999996</v>
      </c>
      <c r="BV44" s="11">
        <v>0.72</v>
      </c>
      <c r="BW44" s="11">
        <v>0.73699999999999999</v>
      </c>
      <c r="BX44" s="11">
        <v>0.441</v>
      </c>
      <c r="BY44" s="11">
        <v>0.41799999999999998</v>
      </c>
      <c r="BZ44" s="11">
        <v>0.52600000000000002</v>
      </c>
      <c r="CA44" s="11">
        <v>0.62</v>
      </c>
      <c r="CB44" s="11">
        <v>0.59599999999999997</v>
      </c>
      <c r="CC44" s="11">
        <v>0.63600000000000001</v>
      </c>
      <c r="CD44" s="11">
        <v>0.56000000000000005</v>
      </c>
      <c r="CE44" s="11">
        <v>0.221</v>
      </c>
      <c r="CF44" s="11">
        <v>0.40300000000000002</v>
      </c>
      <c r="CG44" s="11">
        <v>0.68899999999999995</v>
      </c>
      <c r="CH44" s="11">
        <v>0.38600000000000001</v>
      </c>
      <c r="CI44" s="11">
        <v>0.376</v>
      </c>
      <c r="CJ44" s="11">
        <v>0.90200000000000002</v>
      </c>
      <c r="CK44" s="11">
        <v>0.91900000000000004</v>
      </c>
      <c r="CL44" s="11">
        <v>0.91500000000000004</v>
      </c>
      <c r="CM44" s="11">
        <v>4.2000000000000003E-2</v>
      </c>
      <c r="CN44" s="11">
        <v>4.2000000000000003E-2</v>
      </c>
      <c r="CO44" s="11">
        <v>4.2000000000000003E-2</v>
      </c>
      <c r="CP44" s="11">
        <v>3.5999999999999997E-2</v>
      </c>
      <c r="CQ44" s="11">
        <v>3.6999999999999998E-2</v>
      </c>
      <c r="CR44" s="11">
        <v>3.5999999999999997E-2</v>
      </c>
    </row>
    <row r="45" spans="1:96">
      <c r="B45" s="10">
        <v>4.0509259259259257E-3</v>
      </c>
      <c r="C45" s="11">
        <v>37</v>
      </c>
      <c r="D45" s="11">
        <v>4.3999999999999997E-2</v>
      </c>
      <c r="E45" s="11">
        <v>4.5999999999999999E-2</v>
      </c>
      <c r="F45" s="11">
        <v>4.7E-2</v>
      </c>
      <c r="G45" s="11">
        <v>6.9000000000000006E-2</v>
      </c>
      <c r="H45" s="11">
        <v>7.0000000000000007E-2</v>
      </c>
      <c r="I45" s="11">
        <v>6.4000000000000001E-2</v>
      </c>
      <c r="J45" s="11">
        <v>0.14099999999999999</v>
      </c>
      <c r="K45" s="11">
        <v>0.14199999999999999</v>
      </c>
      <c r="L45" s="11">
        <v>0.14199999999999999</v>
      </c>
      <c r="M45" s="11">
        <v>0.29899999999999999</v>
      </c>
      <c r="N45" s="11">
        <v>0.28799999999999998</v>
      </c>
      <c r="O45" s="11">
        <v>0.37</v>
      </c>
      <c r="P45" s="11">
        <v>0.47899999999999998</v>
      </c>
      <c r="Q45" s="11">
        <v>0.496</v>
      </c>
      <c r="R45" s="11">
        <v>0.46100000000000002</v>
      </c>
      <c r="S45" s="11">
        <v>0.64500000000000002</v>
      </c>
      <c r="T45" s="11">
        <v>0.66300000000000003</v>
      </c>
      <c r="U45" s="11">
        <v>0.66600000000000004</v>
      </c>
      <c r="V45" s="11">
        <v>0.78400000000000003</v>
      </c>
      <c r="W45" s="11">
        <v>0.79600000000000004</v>
      </c>
      <c r="X45" s="11">
        <v>0.79100000000000004</v>
      </c>
      <c r="Y45" s="11">
        <v>0.85299999999999998</v>
      </c>
      <c r="Z45" s="11">
        <v>0.84199999999999997</v>
      </c>
      <c r="AA45" s="11">
        <v>0.873</v>
      </c>
      <c r="AB45" s="11">
        <v>0.17</v>
      </c>
      <c r="AC45" s="11">
        <v>0.16600000000000001</v>
      </c>
      <c r="AD45" s="11">
        <v>0.158</v>
      </c>
      <c r="AE45" s="11">
        <v>0.41199999999999998</v>
      </c>
      <c r="AF45" s="11">
        <v>0.38900000000000001</v>
      </c>
      <c r="AG45" s="11">
        <v>0.39500000000000002</v>
      </c>
      <c r="AH45" s="11">
        <v>0.129</v>
      </c>
      <c r="AI45" s="11">
        <v>0.122</v>
      </c>
      <c r="AJ45" s="11">
        <v>0.373</v>
      </c>
      <c r="AK45" s="11">
        <v>0.60799999999999998</v>
      </c>
      <c r="AL45" s="11">
        <v>0.26</v>
      </c>
      <c r="AM45" s="11">
        <v>0.23699999999999999</v>
      </c>
      <c r="AN45" s="11">
        <v>0.42799999999999999</v>
      </c>
      <c r="AO45" s="11">
        <v>0.61399999999999999</v>
      </c>
      <c r="AP45" s="11">
        <v>0.39400000000000002</v>
      </c>
      <c r="AQ45" s="11">
        <v>0.52300000000000002</v>
      </c>
      <c r="AR45" s="11">
        <v>0.51300000000000001</v>
      </c>
      <c r="AS45" s="11">
        <v>0.53300000000000003</v>
      </c>
      <c r="AT45" s="11">
        <v>0.28199999999999997</v>
      </c>
      <c r="AU45" s="11">
        <v>0.30399999999999999</v>
      </c>
      <c r="AV45" s="11">
        <v>0.39700000000000002</v>
      </c>
      <c r="AW45" s="11">
        <v>0.438</v>
      </c>
      <c r="AX45" s="11">
        <v>0.28000000000000003</v>
      </c>
      <c r="AY45" s="11">
        <v>0.29299999999999998</v>
      </c>
      <c r="AZ45" s="11">
        <v>0.14399999999999999</v>
      </c>
      <c r="BA45" s="11">
        <v>0.129</v>
      </c>
      <c r="BB45" s="11">
        <v>0.13700000000000001</v>
      </c>
      <c r="BC45" s="11">
        <v>0.183</v>
      </c>
      <c r="BD45" s="11">
        <v>0.18099999999999999</v>
      </c>
      <c r="BE45" s="11">
        <v>0.183</v>
      </c>
      <c r="BF45" s="11">
        <v>0.214</v>
      </c>
      <c r="BG45" s="11">
        <v>0.20499999999999999</v>
      </c>
      <c r="BH45" s="11">
        <v>0.20799999999999999</v>
      </c>
      <c r="BI45" s="11">
        <v>0.20699999999999999</v>
      </c>
      <c r="BJ45" s="11">
        <v>0.215</v>
      </c>
      <c r="BK45" s="11">
        <v>0.22800000000000001</v>
      </c>
      <c r="BL45" s="11">
        <v>0.48899999999999999</v>
      </c>
      <c r="BM45" s="11">
        <v>0.47199999999999998</v>
      </c>
      <c r="BN45" s="11">
        <v>0.47599999999999998</v>
      </c>
      <c r="BO45" s="11">
        <v>0.42799999999999999</v>
      </c>
      <c r="BP45" s="11">
        <v>0.436</v>
      </c>
      <c r="BQ45" s="11">
        <v>0.45400000000000001</v>
      </c>
      <c r="BR45" s="11">
        <v>0.36299999999999999</v>
      </c>
      <c r="BS45" s="11">
        <v>0.29199999999999998</v>
      </c>
      <c r="BT45" s="11">
        <v>0.30099999999999999</v>
      </c>
      <c r="BU45" s="11">
        <v>0.72899999999999998</v>
      </c>
      <c r="BV45" s="11">
        <v>0.84199999999999997</v>
      </c>
      <c r="BW45" s="11">
        <v>0.751</v>
      </c>
      <c r="BX45" s="11">
        <v>0.45400000000000001</v>
      </c>
      <c r="BY45" s="11">
        <v>0.43099999999999999</v>
      </c>
      <c r="BZ45" s="11">
        <v>0.4</v>
      </c>
      <c r="CA45" s="11">
        <v>0.63600000000000001</v>
      </c>
      <c r="CB45" s="11">
        <v>0.61199999999999999</v>
      </c>
      <c r="CC45" s="11">
        <v>0.90800000000000003</v>
      </c>
      <c r="CD45" s="11">
        <v>0.57099999999999995</v>
      </c>
      <c r="CE45" s="11">
        <v>0.22900000000000001</v>
      </c>
      <c r="CF45" s="11">
        <v>0.52700000000000002</v>
      </c>
      <c r="CG45" s="11">
        <v>0.76500000000000001</v>
      </c>
      <c r="CH45" s="11">
        <v>0.4</v>
      </c>
      <c r="CI45" s="11">
        <v>0.38900000000000001</v>
      </c>
      <c r="CJ45" s="11">
        <v>0.90100000000000002</v>
      </c>
      <c r="CK45" s="11">
        <v>0.91900000000000004</v>
      </c>
      <c r="CL45" s="11">
        <v>0.91500000000000004</v>
      </c>
      <c r="CM45" s="11">
        <v>4.2000000000000003E-2</v>
      </c>
      <c r="CN45" s="11">
        <v>4.2000000000000003E-2</v>
      </c>
      <c r="CO45" s="11">
        <v>4.2000000000000003E-2</v>
      </c>
      <c r="CP45" s="11">
        <v>3.5999999999999997E-2</v>
      </c>
      <c r="CQ45" s="11">
        <v>3.6999999999999998E-2</v>
      </c>
      <c r="CR45" s="11">
        <v>3.5999999999999997E-2</v>
      </c>
    </row>
    <row r="46" spans="1:96">
      <c r="B46" s="10">
        <v>4.8611111111111112E-3</v>
      </c>
      <c r="C46" s="11">
        <v>36.9</v>
      </c>
      <c r="D46" s="11">
        <v>4.3999999999999997E-2</v>
      </c>
      <c r="E46" s="11">
        <v>4.5999999999999999E-2</v>
      </c>
      <c r="F46" s="11">
        <v>4.7E-2</v>
      </c>
      <c r="G46" s="11">
        <v>7.0000000000000007E-2</v>
      </c>
      <c r="H46" s="11">
        <v>7.1999999999999995E-2</v>
      </c>
      <c r="I46" s="11">
        <v>6.5000000000000002E-2</v>
      </c>
      <c r="J46" s="11">
        <v>0.14399999999999999</v>
      </c>
      <c r="K46" s="11">
        <v>0.14399999999999999</v>
      </c>
      <c r="L46" s="11">
        <v>0.14499999999999999</v>
      </c>
      <c r="M46" s="11">
        <v>0.30399999999999999</v>
      </c>
      <c r="N46" s="11">
        <v>0.29399999999999998</v>
      </c>
      <c r="O46" s="11">
        <v>0.379</v>
      </c>
      <c r="P46" s="11">
        <v>0.48599999999999999</v>
      </c>
      <c r="Q46" s="11">
        <v>0.505</v>
      </c>
      <c r="R46" s="11">
        <v>0.46899999999999997</v>
      </c>
      <c r="S46" s="11">
        <v>0.65400000000000003</v>
      </c>
      <c r="T46" s="11">
        <v>0.67300000000000004</v>
      </c>
      <c r="U46" s="11">
        <v>0.67500000000000004</v>
      </c>
      <c r="V46" s="11">
        <v>0.79200000000000004</v>
      </c>
      <c r="W46" s="11">
        <v>0.80300000000000005</v>
      </c>
      <c r="X46" s="11">
        <v>0.79900000000000004</v>
      </c>
      <c r="Y46" s="11">
        <v>0.85899999999999999</v>
      </c>
      <c r="Z46" s="11">
        <v>0.84699999999999998</v>
      </c>
      <c r="AA46" s="11">
        <v>0.877</v>
      </c>
      <c r="AB46" s="11">
        <v>0.17100000000000001</v>
      </c>
      <c r="AC46" s="11">
        <v>0.28599999999999998</v>
      </c>
      <c r="AD46" s="11">
        <v>0.161</v>
      </c>
      <c r="AE46" s="11">
        <v>0.41699999999999998</v>
      </c>
      <c r="AF46" s="11">
        <v>0.39200000000000002</v>
      </c>
      <c r="AG46" s="11">
        <v>0.40200000000000002</v>
      </c>
      <c r="AH46" s="11">
        <v>0.13200000000000001</v>
      </c>
      <c r="AI46" s="11">
        <v>0.124</v>
      </c>
      <c r="AJ46" s="11">
        <v>0.13800000000000001</v>
      </c>
      <c r="AK46" s="11">
        <v>0.61199999999999999</v>
      </c>
      <c r="AL46" s="11">
        <v>0.31900000000000001</v>
      </c>
      <c r="AM46" s="11">
        <v>0.24299999999999999</v>
      </c>
      <c r="AN46" s="11">
        <v>0.435</v>
      </c>
      <c r="AO46" s="11">
        <v>0.434</v>
      </c>
      <c r="AP46" s="11">
        <v>0.40100000000000002</v>
      </c>
      <c r="AQ46" s="11">
        <v>0.53200000000000003</v>
      </c>
      <c r="AR46" s="11">
        <v>0.52</v>
      </c>
      <c r="AS46" s="11">
        <v>0.54300000000000004</v>
      </c>
      <c r="AT46" s="11">
        <v>0.28699999999999998</v>
      </c>
      <c r="AU46" s="11">
        <v>0.31</v>
      </c>
      <c r="AV46" s="11">
        <v>0.40200000000000002</v>
      </c>
      <c r="AW46" s="11">
        <v>0.35799999999999998</v>
      </c>
      <c r="AX46" s="11">
        <v>0.27700000000000002</v>
      </c>
      <c r="AY46" s="11">
        <v>0.28999999999999998</v>
      </c>
      <c r="AZ46" s="11">
        <v>0.13800000000000001</v>
      </c>
      <c r="BA46" s="11">
        <v>0.13100000000000001</v>
      </c>
      <c r="BB46" s="11">
        <v>0.14099999999999999</v>
      </c>
      <c r="BC46" s="11">
        <v>0.186</v>
      </c>
      <c r="BD46" s="11">
        <v>0.185</v>
      </c>
      <c r="BE46" s="11">
        <v>0.185</v>
      </c>
      <c r="BF46" s="11">
        <v>0.217</v>
      </c>
      <c r="BG46" s="11">
        <v>0.21199999999999999</v>
      </c>
      <c r="BH46" s="11">
        <v>0.21099999999999999</v>
      </c>
      <c r="BI46" s="11">
        <v>0.21099999999999999</v>
      </c>
      <c r="BJ46" s="11">
        <v>0.48699999999999999</v>
      </c>
      <c r="BK46" s="11">
        <v>0.23300000000000001</v>
      </c>
      <c r="BL46" s="11">
        <v>0.502</v>
      </c>
      <c r="BM46" s="11">
        <v>0.48899999999999999</v>
      </c>
      <c r="BN46" s="11">
        <v>0.48899999999999999</v>
      </c>
      <c r="BO46" s="11">
        <v>0.441</v>
      </c>
      <c r="BP46" s="11">
        <v>0.45</v>
      </c>
      <c r="BQ46" s="11">
        <v>0.46700000000000003</v>
      </c>
      <c r="BR46" s="11">
        <v>0.373</v>
      </c>
      <c r="BS46" s="11">
        <v>0.31</v>
      </c>
      <c r="BT46" s="11">
        <v>0.30599999999999999</v>
      </c>
      <c r="BU46" s="11">
        <v>0.74299999999999999</v>
      </c>
      <c r="BV46" s="11">
        <v>0.95699999999999996</v>
      </c>
      <c r="BW46" s="11">
        <v>0.76400000000000001</v>
      </c>
      <c r="BX46" s="11">
        <v>0.46800000000000003</v>
      </c>
      <c r="BY46" s="11">
        <v>0.44400000000000001</v>
      </c>
      <c r="BZ46" s="11">
        <v>0.41199999999999998</v>
      </c>
      <c r="CA46" s="11">
        <v>0.65100000000000002</v>
      </c>
      <c r="CB46" s="11">
        <v>0.626</v>
      </c>
      <c r="CC46" s="11">
        <v>0.68799999999999994</v>
      </c>
      <c r="CD46" s="11">
        <v>0.57399999999999995</v>
      </c>
      <c r="CE46" s="11">
        <v>0.23599999999999999</v>
      </c>
      <c r="CF46" s="11">
        <v>0.35899999999999999</v>
      </c>
      <c r="CG46" s="11">
        <v>0.376</v>
      </c>
      <c r="CH46" s="11">
        <v>0.41</v>
      </c>
      <c r="CI46" s="11">
        <v>0.39900000000000002</v>
      </c>
      <c r="CJ46" s="11">
        <v>0.90100000000000002</v>
      </c>
      <c r="CK46" s="11">
        <v>0.91800000000000004</v>
      </c>
      <c r="CL46" s="11">
        <v>0.91400000000000003</v>
      </c>
      <c r="CM46" s="11">
        <v>4.2000000000000003E-2</v>
      </c>
      <c r="CN46" s="11">
        <v>4.2000000000000003E-2</v>
      </c>
      <c r="CO46" s="11">
        <v>4.2000000000000003E-2</v>
      </c>
      <c r="CP46" s="11">
        <v>3.5999999999999997E-2</v>
      </c>
      <c r="CQ46" s="11">
        <v>3.6999999999999998E-2</v>
      </c>
      <c r="CR46" s="11">
        <v>3.5999999999999997E-2</v>
      </c>
    </row>
    <row r="47" spans="1:96">
      <c r="B47" s="10">
        <v>5.6712962962962958E-3</v>
      </c>
      <c r="C47" s="11">
        <v>37</v>
      </c>
      <c r="D47" s="11">
        <v>4.3999999999999997E-2</v>
      </c>
      <c r="E47" s="11">
        <v>4.7E-2</v>
      </c>
      <c r="F47" s="11">
        <v>4.8000000000000001E-2</v>
      </c>
      <c r="G47" s="11">
        <v>7.0999999999999994E-2</v>
      </c>
      <c r="H47" s="11">
        <v>7.2999999999999995E-2</v>
      </c>
      <c r="I47" s="11">
        <v>6.7000000000000004E-2</v>
      </c>
      <c r="J47" s="11">
        <v>0.14699999999999999</v>
      </c>
      <c r="K47" s="11">
        <v>0.14799999999999999</v>
      </c>
      <c r="L47" s="11">
        <v>0.14899999999999999</v>
      </c>
      <c r="M47" s="11">
        <v>0.311</v>
      </c>
      <c r="N47" s="11">
        <v>0.3</v>
      </c>
      <c r="O47" s="11">
        <v>0.38700000000000001</v>
      </c>
      <c r="P47" s="11">
        <v>0.49399999999999999</v>
      </c>
      <c r="Q47" s="11">
        <v>0.51300000000000001</v>
      </c>
      <c r="R47" s="11">
        <v>0.47799999999999998</v>
      </c>
      <c r="S47" s="11">
        <v>0.67200000000000004</v>
      </c>
      <c r="T47" s="11">
        <v>0.68200000000000005</v>
      </c>
      <c r="U47" s="11">
        <v>0.68500000000000005</v>
      </c>
      <c r="V47" s="11">
        <v>0.8</v>
      </c>
      <c r="W47" s="11">
        <v>0.81100000000000005</v>
      </c>
      <c r="X47" s="11">
        <v>0.80600000000000005</v>
      </c>
      <c r="Y47" s="11">
        <v>0.86399999999999999</v>
      </c>
      <c r="Z47" s="11">
        <v>0.85199999999999998</v>
      </c>
      <c r="AA47" s="11">
        <v>0.88</v>
      </c>
      <c r="AB47" s="11">
        <v>0.17499999999999999</v>
      </c>
      <c r="AC47" s="11">
        <v>0.48199999999999998</v>
      </c>
      <c r="AD47" s="11">
        <v>0.16400000000000001</v>
      </c>
      <c r="AE47" s="11">
        <v>0.41899999999999998</v>
      </c>
      <c r="AF47" s="11">
        <v>0.4</v>
      </c>
      <c r="AG47" s="11">
        <v>0.41</v>
      </c>
      <c r="AH47" s="11">
        <v>0.13400000000000001</v>
      </c>
      <c r="AI47" s="11">
        <v>0.126</v>
      </c>
      <c r="AJ47" s="11">
        <v>0.13500000000000001</v>
      </c>
      <c r="AK47" s="11">
        <v>0.61699999999999999</v>
      </c>
      <c r="AL47" s="11">
        <v>0.27400000000000002</v>
      </c>
      <c r="AM47" s="11">
        <v>0.249</v>
      </c>
      <c r="AN47" s="11">
        <v>0.442</v>
      </c>
      <c r="AO47" s="11">
        <v>0.71499999999999997</v>
      </c>
      <c r="AP47" s="11">
        <v>0.40899999999999997</v>
      </c>
      <c r="AQ47" s="11">
        <v>0.54100000000000004</v>
      </c>
      <c r="AR47" s="11">
        <v>0.52800000000000002</v>
      </c>
      <c r="AS47" s="11">
        <v>0.55600000000000005</v>
      </c>
      <c r="AT47" s="11">
        <v>0.29299999999999998</v>
      </c>
      <c r="AU47" s="11">
        <v>0.316</v>
      </c>
      <c r="AV47" s="11">
        <v>0.64700000000000002</v>
      </c>
      <c r="AW47" s="11">
        <v>0.36899999999999999</v>
      </c>
      <c r="AX47" s="11">
        <v>0.29599999999999999</v>
      </c>
      <c r="AY47" s="11">
        <v>0.30499999999999999</v>
      </c>
      <c r="AZ47" s="11">
        <v>0.14099999999999999</v>
      </c>
      <c r="BA47" s="11">
        <v>0.13400000000000001</v>
      </c>
      <c r="BB47" s="11">
        <v>0.14299999999999999</v>
      </c>
      <c r="BC47" s="11">
        <v>0.19</v>
      </c>
      <c r="BD47" s="11">
        <v>0.189</v>
      </c>
      <c r="BE47" s="11">
        <v>0.186</v>
      </c>
      <c r="BF47" s="11">
        <v>0.221</v>
      </c>
      <c r="BG47" s="11">
        <v>0.214</v>
      </c>
      <c r="BH47" s="11">
        <v>0.215</v>
      </c>
      <c r="BI47" s="11">
        <v>0.215</v>
      </c>
      <c r="BJ47" s="11">
        <v>0.55000000000000004</v>
      </c>
      <c r="BK47" s="11">
        <v>0.23799999999999999</v>
      </c>
      <c r="BL47" s="11">
        <v>0.51500000000000001</v>
      </c>
      <c r="BM47" s="11">
        <v>0.5</v>
      </c>
      <c r="BN47" s="11">
        <v>0.502</v>
      </c>
      <c r="BO47" s="11">
        <v>0.45400000000000001</v>
      </c>
      <c r="BP47" s="11">
        <v>0.46200000000000002</v>
      </c>
      <c r="BQ47" s="11">
        <v>0.47899999999999998</v>
      </c>
      <c r="BR47" s="11">
        <v>0.34799999999999998</v>
      </c>
      <c r="BS47" s="11">
        <v>0.32600000000000001</v>
      </c>
      <c r="BT47" s="11">
        <v>0.32200000000000001</v>
      </c>
      <c r="BU47" s="11">
        <v>0.752</v>
      </c>
      <c r="BV47" s="11">
        <v>0.86</v>
      </c>
      <c r="BW47" s="11">
        <v>0.75900000000000001</v>
      </c>
      <c r="BX47" s="11">
        <v>0.48</v>
      </c>
      <c r="BY47" s="11">
        <v>0.45800000000000002</v>
      </c>
      <c r="BZ47" s="11">
        <v>0.42499999999999999</v>
      </c>
      <c r="CA47" s="11">
        <v>0.66500000000000004</v>
      </c>
      <c r="CB47" s="11">
        <v>0.64</v>
      </c>
      <c r="CC47" s="11">
        <v>0.64200000000000002</v>
      </c>
      <c r="CD47" s="11">
        <v>0.58199999999999996</v>
      </c>
      <c r="CE47" s="11">
        <v>0.24299999999999999</v>
      </c>
      <c r="CF47" s="11">
        <v>0.30599999999999999</v>
      </c>
      <c r="CG47" s="11">
        <v>0.38800000000000001</v>
      </c>
      <c r="CH47" s="11">
        <v>0.42099999999999999</v>
      </c>
      <c r="CI47" s="11">
        <v>0.41199999999999998</v>
      </c>
      <c r="CJ47" s="11">
        <v>0.9</v>
      </c>
      <c r="CK47" s="11">
        <v>0.91800000000000004</v>
      </c>
      <c r="CL47" s="11">
        <v>0.91400000000000003</v>
      </c>
      <c r="CM47" s="11">
        <v>4.2000000000000003E-2</v>
      </c>
      <c r="CN47" s="11">
        <v>4.2000000000000003E-2</v>
      </c>
      <c r="CO47" s="11">
        <v>4.2000000000000003E-2</v>
      </c>
      <c r="CP47" s="11">
        <v>3.6999999999999998E-2</v>
      </c>
      <c r="CQ47" s="11">
        <v>3.6999999999999998E-2</v>
      </c>
      <c r="CR47" s="11">
        <v>3.5999999999999997E-2</v>
      </c>
    </row>
    <row r="48" spans="1:96">
      <c r="B48" s="10">
        <v>6.4814814814814813E-3</v>
      </c>
      <c r="C48" s="11">
        <v>37</v>
      </c>
      <c r="D48" s="11">
        <v>4.3999999999999997E-2</v>
      </c>
      <c r="E48" s="11">
        <v>4.7E-2</v>
      </c>
      <c r="F48" s="11">
        <v>4.8000000000000001E-2</v>
      </c>
      <c r="G48" s="11">
        <v>7.1999999999999995E-2</v>
      </c>
      <c r="H48" s="11">
        <v>7.3999999999999996E-2</v>
      </c>
      <c r="I48" s="11">
        <v>6.8000000000000005E-2</v>
      </c>
      <c r="J48" s="11">
        <v>0.15</v>
      </c>
      <c r="K48" s="11">
        <v>0.151</v>
      </c>
      <c r="L48" s="11">
        <v>0.152</v>
      </c>
      <c r="M48" s="11">
        <v>0.317</v>
      </c>
      <c r="N48" s="11">
        <v>0.30599999999999999</v>
      </c>
      <c r="O48" s="11">
        <v>0.39600000000000002</v>
      </c>
      <c r="P48" s="11">
        <v>0.502</v>
      </c>
      <c r="Q48" s="11">
        <v>0.52100000000000002</v>
      </c>
      <c r="R48" s="11">
        <v>0.48499999999999999</v>
      </c>
      <c r="S48" s="11">
        <v>0.68</v>
      </c>
      <c r="T48" s="11">
        <v>0.69</v>
      </c>
      <c r="U48" s="11">
        <v>0.69299999999999995</v>
      </c>
      <c r="V48" s="11">
        <v>0.80600000000000005</v>
      </c>
      <c r="W48" s="11">
        <v>0.81699999999999995</v>
      </c>
      <c r="X48" s="11">
        <v>0.81299999999999994</v>
      </c>
      <c r="Y48" s="11">
        <v>0.86899999999999999</v>
      </c>
      <c r="Z48" s="11">
        <v>0.85499999999999998</v>
      </c>
      <c r="AA48" s="11">
        <v>0.88300000000000001</v>
      </c>
      <c r="AB48" s="11">
        <v>0.17799999999999999</v>
      </c>
      <c r="AC48" s="11">
        <v>0.48199999999999998</v>
      </c>
      <c r="AD48" s="11">
        <v>0.16800000000000001</v>
      </c>
      <c r="AE48" s="11">
        <v>0.44500000000000001</v>
      </c>
      <c r="AF48" s="11">
        <v>0.40799999999999997</v>
      </c>
      <c r="AG48" s="11">
        <v>0.41499999999999998</v>
      </c>
      <c r="AH48" s="11">
        <v>0.13400000000000001</v>
      </c>
      <c r="AI48" s="11">
        <v>0.128</v>
      </c>
      <c r="AJ48" s="11">
        <v>0.378</v>
      </c>
      <c r="AK48" s="11">
        <v>0.23300000000000001</v>
      </c>
      <c r="AL48" s="11">
        <v>0.28399999999999997</v>
      </c>
      <c r="AM48" s="11">
        <v>0.254</v>
      </c>
      <c r="AN48" s="11">
        <v>0.433</v>
      </c>
      <c r="AO48" s="11">
        <v>0.44900000000000001</v>
      </c>
      <c r="AP48" s="11">
        <v>0.41499999999999998</v>
      </c>
      <c r="AQ48" s="11">
        <v>0.54800000000000004</v>
      </c>
      <c r="AR48" s="11">
        <v>0.53600000000000003</v>
      </c>
      <c r="AS48" s="11">
        <v>0.56399999999999995</v>
      </c>
      <c r="AT48" s="11">
        <v>0.29799999999999999</v>
      </c>
      <c r="AU48" s="11">
        <v>0.32200000000000001</v>
      </c>
      <c r="AV48" s="11">
        <v>0.65100000000000002</v>
      </c>
      <c r="AW48" s="11">
        <v>0.46600000000000003</v>
      </c>
      <c r="AX48" s="11">
        <v>0.28899999999999998</v>
      </c>
      <c r="AY48" s="11">
        <v>0.307</v>
      </c>
      <c r="AZ48" s="11">
        <v>0.14399999999999999</v>
      </c>
      <c r="BA48" s="11">
        <v>0.13700000000000001</v>
      </c>
      <c r="BB48" s="11">
        <v>0.14499999999999999</v>
      </c>
      <c r="BC48" s="11">
        <v>0.19400000000000001</v>
      </c>
      <c r="BD48" s="11">
        <v>0.192</v>
      </c>
      <c r="BE48" s="11">
        <v>0.188</v>
      </c>
      <c r="BF48" s="11">
        <v>0.224</v>
      </c>
      <c r="BG48" s="11">
        <v>0.22</v>
      </c>
      <c r="BH48" s="11">
        <v>0.22</v>
      </c>
      <c r="BI48" s="11">
        <v>0.218</v>
      </c>
      <c r="BJ48" s="11">
        <v>0.55000000000000004</v>
      </c>
      <c r="BK48" s="11">
        <v>0.24299999999999999</v>
      </c>
      <c r="BL48" s="11">
        <v>0.52700000000000002</v>
      </c>
      <c r="BM48" s="11">
        <v>0.51300000000000001</v>
      </c>
      <c r="BN48" s="11">
        <v>0.51500000000000001</v>
      </c>
      <c r="BO48" s="11">
        <v>0.46600000000000003</v>
      </c>
      <c r="BP48" s="11">
        <v>0.47399999999999998</v>
      </c>
      <c r="BQ48" s="11">
        <v>0.49099999999999999</v>
      </c>
      <c r="BR48" s="11">
        <v>0.32200000000000001</v>
      </c>
      <c r="BS48" s="11">
        <v>0.33900000000000002</v>
      </c>
      <c r="BT48" s="11">
        <v>0.32600000000000001</v>
      </c>
      <c r="BU48" s="11">
        <v>0.76300000000000001</v>
      </c>
      <c r="BV48" s="11">
        <v>0.95899999999999996</v>
      </c>
      <c r="BW48" s="11">
        <v>0.76900000000000002</v>
      </c>
      <c r="BX48" s="11">
        <v>0.49299999999999999</v>
      </c>
      <c r="BY48" s="11">
        <v>0.46400000000000002</v>
      </c>
      <c r="BZ48" s="11">
        <v>0.437</v>
      </c>
      <c r="CA48" s="11">
        <v>0.67800000000000005</v>
      </c>
      <c r="CB48" s="11">
        <v>0.65200000000000002</v>
      </c>
      <c r="CC48" s="11">
        <v>0.65400000000000003</v>
      </c>
      <c r="CD48" s="11">
        <v>0.58799999999999997</v>
      </c>
      <c r="CE48" s="11">
        <v>0.251</v>
      </c>
      <c r="CF48" s="11">
        <v>0.29099999999999998</v>
      </c>
      <c r="CG48" s="11">
        <v>0.39900000000000002</v>
      </c>
      <c r="CH48" s="11">
        <v>0.434</v>
      </c>
      <c r="CI48" s="11">
        <v>0.42099999999999999</v>
      </c>
      <c r="CJ48" s="11">
        <v>0.89900000000000002</v>
      </c>
      <c r="CK48" s="11">
        <v>0.91700000000000004</v>
      </c>
      <c r="CL48" s="11">
        <v>0.91300000000000003</v>
      </c>
      <c r="CM48" s="11">
        <v>4.2000000000000003E-2</v>
      </c>
      <c r="CN48" s="11">
        <v>4.2000000000000003E-2</v>
      </c>
      <c r="CO48" s="11">
        <v>4.2000000000000003E-2</v>
      </c>
      <c r="CP48" s="11">
        <v>3.6999999999999998E-2</v>
      </c>
      <c r="CQ48" s="11">
        <v>3.6999999999999998E-2</v>
      </c>
      <c r="CR48" s="11">
        <v>3.5999999999999997E-2</v>
      </c>
    </row>
    <row r="49" spans="1:96">
      <c r="B49" s="10">
        <v>7.2916666666666659E-3</v>
      </c>
      <c r="C49" s="11">
        <v>36.9</v>
      </c>
      <c r="D49" s="11">
        <v>4.3999999999999997E-2</v>
      </c>
      <c r="E49" s="11">
        <v>4.7E-2</v>
      </c>
      <c r="F49" s="11">
        <v>4.8000000000000001E-2</v>
      </c>
      <c r="G49" s="11">
        <v>7.2999999999999995E-2</v>
      </c>
      <c r="H49" s="11">
        <v>7.4999999999999997E-2</v>
      </c>
      <c r="I49" s="11">
        <v>6.8000000000000005E-2</v>
      </c>
      <c r="J49" s="11">
        <v>0.154</v>
      </c>
      <c r="K49" s="11">
        <v>0.154</v>
      </c>
      <c r="L49" s="11">
        <v>0.155</v>
      </c>
      <c r="M49" s="11">
        <v>0.32200000000000001</v>
      </c>
      <c r="N49" s="11">
        <v>0.312</v>
      </c>
      <c r="O49" s="11">
        <v>0.40400000000000003</v>
      </c>
      <c r="P49" s="11">
        <v>0.50800000000000001</v>
      </c>
      <c r="Q49" s="11">
        <v>0.52800000000000002</v>
      </c>
      <c r="R49" s="11">
        <v>0.49199999999999999</v>
      </c>
      <c r="S49" s="11">
        <v>0.68799999999999994</v>
      </c>
      <c r="T49" s="11">
        <v>0.69799999999999995</v>
      </c>
      <c r="U49" s="11">
        <v>0.7</v>
      </c>
      <c r="V49" s="11">
        <v>0.81200000000000006</v>
      </c>
      <c r="W49" s="11">
        <v>0.82299999999999995</v>
      </c>
      <c r="X49" s="11">
        <v>0.81799999999999995</v>
      </c>
      <c r="Y49" s="11">
        <v>0.873</v>
      </c>
      <c r="Z49" s="11">
        <v>0.85899999999999999</v>
      </c>
      <c r="AA49" s="11">
        <v>0.88500000000000001</v>
      </c>
      <c r="AB49" s="11">
        <v>0.18099999999999999</v>
      </c>
      <c r="AC49" s="11">
        <v>0.48599999999999999</v>
      </c>
      <c r="AD49" s="11">
        <v>0.17</v>
      </c>
      <c r="AE49" s="11">
        <v>0.432</v>
      </c>
      <c r="AF49" s="11">
        <v>0.41399999999999998</v>
      </c>
      <c r="AG49" s="11">
        <v>0.42199999999999999</v>
      </c>
      <c r="AH49" s="11">
        <v>0.13700000000000001</v>
      </c>
      <c r="AI49" s="11">
        <v>0.13</v>
      </c>
      <c r="AJ49" s="11">
        <v>0.13900000000000001</v>
      </c>
      <c r="AK49" s="11">
        <v>0.23799999999999999</v>
      </c>
      <c r="AL49" s="11">
        <v>0.29499999999999998</v>
      </c>
      <c r="AM49" s="11">
        <v>0.25800000000000001</v>
      </c>
      <c r="AN49" s="11">
        <v>0.44</v>
      </c>
      <c r="AO49" s="11">
        <v>0.41199999999999998</v>
      </c>
      <c r="AP49" s="11">
        <v>0.42099999999999999</v>
      </c>
      <c r="AQ49" s="11">
        <v>0.55500000000000005</v>
      </c>
      <c r="AR49" s="11">
        <v>0.54300000000000004</v>
      </c>
      <c r="AS49" s="11">
        <v>0.57099999999999995</v>
      </c>
      <c r="AT49" s="11">
        <v>0.30299999999999999</v>
      </c>
      <c r="AU49" s="11">
        <v>0.32300000000000001</v>
      </c>
      <c r="AV49" s="11">
        <v>0.58399999999999996</v>
      </c>
      <c r="AW49" s="11">
        <v>0.33700000000000002</v>
      </c>
      <c r="AX49" s="11">
        <v>0.30199999999999999</v>
      </c>
      <c r="AY49" s="11">
        <v>0.316</v>
      </c>
      <c r="AZ49" s="11">
        <v>0.14599999999999999</v>
      </c>
      <c r="BA49" s="11">
        <v>0.13900000000000001</v>
      </c>
      <c r="BB49" s="11">
        <v>0.14799999999999999</v>
      </c>
      <c r="BC49" s="11">
        <v>0.19700000000000001</v>
      </c>
      <c r="BD49" s="11">
        <v>0.19600000000000001</v>
      </c>
      <c r="BE49" s="11">
        <v>0.191</v>
      </c>
      <c r="BF49" s="11">
        <v>0.22800000000000001</v>
      </c>
      <c r="BG49" s="11">
        <v>0.221</v>
      </c>
      <c r="BH49" s="11">
        <v>0.224</v>
      </c>
      <c r="BI49" s="11">
        <v>0.222</v>
      </c>
      <c r="BJ49" s="11">
        <v>0.55400000000000005</v>
      </c>
      <c r="BK49" s="11">
        <v>0.247</v>
      </c>
      <c r="BL49" s="11">
        <v>0.53700000000000003</v>
      </c>
      <c r="BM49" s="11">
        <v>0.52700000000000002</v>
      </c>
      <c r="BN49" s="11">
        <v>0.52600000000000002</v>
      </c>
      <c r="BO49" s="11">
        <v>0.47699999999999998</v>
      </c>
      <c r="BP49" s="11">
        <v>0.48599999999999999</v>
      </c>
      <c r="BQ49" s="11">
        <v>0.503</v>
      </c>
      <c r="BR49" s="11">
        <v>0.4</v>
      </c>
      <c r="BS49" s="11">
        <v>0.34399999999999997</v>
      </c>
      <c r="BT49" s="11">
        <v>0.33900000000000002</v>
      </c>
      <c r="BU49" s="11">
        <v>0.82199999999999995</v>
      </c>
      <c r="BV49" s="11">
        <v>0.747</v>
      </c>
      <c r="BW49" s="11">
        <v>0.76400000000000001</v>
      </c>
      <c r="BX49" s="11">
        <v>0.48</v>
      </c>
      <c r="BY49" s="11">
        <v>0.48299999999999998</v>
      </c>
      <c r="BZ49" s="11">
        <v>0.44800000000000001</v>
      </c>
      <c r="CA49" s="11">
        <v>0.68899999999999995</v>
      </c>
      <c r="CB49" s="11">
        <v>0.66300000000000003</v>
      </c>
      <c r="CC49" s="11">
        <v>0.66500000000000004</v>
      </c>
      <c r="CD49" s="11">
        <v>0.59199999999999997</v>
      </c>
      <c r="CE49" s="11">
        <v>0.25700000000000001</v>
      </c>
      <c r="CF49" s="11">
        <v>0.27300000000000002</v>
      </c>
      <c r="CG49" s="11">
        <v>0.40899999999999997</v>
      </c>
      <c r="CH49" s="11">
        <v>0.44600000000000001</v>
      </c>
      <c r="CI49" s="11">
        <v>0.43099999999999999</v>
      </c>
      <c r="CJ49" s="11">
        <v>0.89800000000000002</v>
      </c>
      <c r="CK49" s="11">
        <v>0.91700000000000004</v>
      </c>
      <c r="CL49" s="11">
        <v>0.91200000000000003</v>
      </c>
      <c r="CM49" s="11">
        <v>4.2000000000000003E-2</v>
      </c>
      <c r="CN49" s="11">
        <v>4.1000000000000002E-2</v>
      </c>
      <c r="CO49" s="11">
        <v>4.2000000000000003E-2</v>
      </c>
      <c r="CP49" s="11">
        <v>3.6999999999999998E-2</v>
      </c>
      <c r="CQ49" s="11">
        <v>3.6999999999999998E-2</v>
      </c>
      <c r="CR49" s="11">
        <v>3.5999999999999997E-2</v>
      </c>
    </row>
    <row r="50" spans="1:96">
      <c r="B50" s="10">
        <v>8.1018518518518514E-3</v>
      </c>
      <c r="C50" s="11">
        <v>36.9</v>
      </c>
      <c r="D50" s="11">
        <v>4.3999999999999997E-2</v>
      </c>
      <c r="E50" s="11">
        <v>4.8000000000000001E-2</v>
      </c>
      <c r="F50" s="11">
        <v>4.9000000000000002E-2</v>
      </c>
      <c r="G50" s="11">
        <v>7.3999999999999996E-2</v>
      </c>
      <c r="H50" s="11">
        <v>7.6999999999999999E-2</v>
      </c>
      <c r="I50" s="11">
        <v>7.0000000000000007E-2</v>
      </c>
      <c r="J50" s="11">
        <v>0.157</v>
      </c>
      <c r="K50" s="11">
        <v>0.158</v>
      </c>
      <c r="L50" s="11">
        <v>0.158</v>
      </c>
      <c r="M50" s="11">
        <v>0.32800000000000001</v>
      </c>
      <c r="N50" s="11">
        <v>0.318</v>
      </c>
      <c r="O50" s="11">
        <v>0.41199999999999998</v>
      </c>
      <c r="P50" s="11">
        <v>0.51500000000000001</v>
      </c>
      <c r="Q50" s="11">
        <v>0.53500000000000003</v>
      </c>
      <c r="R50" s="11">
        <v>0.499</v>
      </c>
      <c r="S50" s="11">
        <v>0.69499999999999995</v>
      </c>
      <c r="T50" s="11">
        <v>0.70499999999999996</v>
      </c>
      <c r="U50" s="11">
        <v>0.70799999999999996</v>
      </c>
      <c r="V50" s="11">
        <v>0.81799999999999995</v>
      </c>
      <c r="W50" s="11">
        <v>0.82799999999999996</v>
      </c>
      <c r="X50" s="11">
        <v>0.82399999999999995</v>
      </c>
      <c r="Y50" s="11">
        <v>0.876</v>
      </c>
      <c r="Z50" s="11">
        <v>0.86099999999999999</v>
      </c>
      <c r="AA50" s="11">
        <v>0.88700000000000001</v>
      </c>
      <c r="AB50" s="11">
        <v>0.184</v>
      </c>
      <c r="AC50" s="11">
        <v>0.30099999999999999</v>
      </c>
      <c r="AD50" s="11">
        <v>0.17299999999999999</v>
      </c>
      <c r="AE50" s="11">
        <v>0.45100000000000001</v>
      </c>
      <c r="AF50" s="11">
        <v>0.41799999999999998</v>
      </c>
      <c r="AG50" s="11">
        <v>0.42799999999999999</v>
      </c>
      <c r="AH50" s="11">
        <v>0.14000000000000001</v>
      </c>
      <c r="AI50" s="11">
        <v>0.13100000000000001</v>
      </c>
      <c r="AJ50" s="11">
        <v>0.14399999999999999</v>
      </c>
      <c r="AK50" s="11">
        <v>0.24199999999999999</v>
      </c>
      <c r="AL50" s="11">
        <v>0.32600000000000001</v>
      </c>
      <c r="AM50" s="11">
        <v>0.26200000000000001</v>
      </c>
      <c r="AN50" s="11">
        <v>0.45100000000000001</v>
      </c>
      <c r="AO50" s="11">
        <v>0.41899999999999998</v>
      </c>
      <c r="AP50" s="11">
        <v>0.42599999999999999</v>
      </c>
      <c r="AQ50" s="11">
        <v>0.56000000000000005</v>
      </c>
      <c r="AR50" s="11">
        <v>0.54900000000000004</v>
      </c>
      <c r="AS50" s="11">
        <v>0.57799999999999996</v>
      </c>
      <c r="AT50" s="11">
        <v>0.308</v>
      </c>
      <c r="AU50" s="11">
        <v>0.32900000000000001</v>
      </c>
      <c r="AV50" s="11">
        <v>0.32600000000000001</v>
      </c>
      <c r="AW50" s="11">
        <v>0.39400000000000002</v>
      </c>
      <c r="AX50" s="11">
        <v>0.312</v>
      </c>
      <c r="AY50" s="11">
        <v>0.32300000000000001</v>
      </c>
      <c r="AZ50" s="11">
        <v>0.14899999999999999</v>
      </c>
      <c r="BA50" s="11">
        <v>0.14099999999999999</v>
      </c>
      <c r="BB50" s="11">
        <v>0.151</v>
      </c>
      <c r="BC50" s="11">
        <v>0.2</v>
      </c>
      <c r="BD50" s="11">
        <v>0.20100000000000001</v>
      </c>
      <c r="BE50" s="11">
        <v>0.19600000000000001</v>
      </c>
      <c r="BF50" s="11">
        <v>0.23400000000000001</v>
      </c>
      <c r="BG50" s="11">
        <v>0.22700000000000001</v>
      </c>
      <c r="BH50" s="11">
        <v>0.22800000000000001</v>
      </c>
      <c r="BI50" s="11">
        <v>0.223</v>
      </c>
      <c r="BJ50" s="11">
        <v>0.23699999999999999</v>
      </c>
      <c r="BK50" s="11">
        <v>0.251</v>
      </c>
      <c r="BL50" s="11">
        <v>0.55000000000000004</v>
      </c>
      <c r="BM50" s="11">
        <v>0.53800000000000003</v>
      </c>
      <c r="BN50" s="11">
        <v>0.53400000000000003</v>
      </c>
      <c r="BO50" s="11">
        <v>0.48599999999999999</v>
      </c>
      <c r="BP50" s="11">
        <v>0.497</v>
      </c>
      <c r="BQ50" s="11">
        <v>0.51</v>
      </c>
      <c r="BR50" s="11">
        <v>0.40600000000000003</v>
      </c>
      <c r="BS50" s="11">
        <v>0.35</v>
      </c>
      <c r="BT50" s="11">
        <v>0.35</v>
      </c>
      <c r="BU50" s="11">
        <v>0.75600000000000001</v>
      </c>
      <c r="BV50" s="11">
        <v>0.75700000000000001</v>
      </c>
      <c r="BW50" s="11">
        <v>0.77300000000000002</v>
      </c>
      <c r="BX50" s="11">
        <v>0.49</v>
      </c>
      <c r="BY50" s="11">
        <v>0.49399999999999999</v>
      </c>
      <c r="BZ50" s="11">
        <v>0.45800000000000002</v>
      </c>
      <c r="CA50" s="11">
        <v>0.69</v>
      </c>
      <c r="CB50" s="11">
        <v>0.67400000000000004</v>
      </c>
      <c r="CC50" s="11">
        <v>0.67400000000000004</v>
      </c>
      <c r="CD50" s="11">
        <v>0.27500000000000002</v>
      </c>
      <c r="CE50" s="11">
        <v>0.26400000000000001</v>
      </c>
      <c r="CF50" s="11">
        <v>0.27900000000000003</v>
      </c>
      <c r="CG50" s="11">
        <v>0.41899999999999998</v>
      </c>
      <c r="CH50" s="11">
        <v>0.45700000000000002</v>
      </c>
      <c r="CI50" s="11">
        <v>0.442</v>
      </c>
      <c r="CJ50" s="11">
        <v>0.89800000000000002</v>
      </c>
      <c r="CK50" s="11">
        <v>0.91600000000000004</v>
      </c>
      <c r="CL50" s="11">
        <v>0.91200000000000003</v>
      </c>
      <c r="CM50" s="11">
        <v>4.2999999999999997E-2</v>
      </c>
      <c r="CN50" s="11">
        <v>4.2000000000000003E-2</v>
      </c>
      <c r="CO50" s="11">
        <v>4.2000000000000003E-2</v>
      </c>
      <c r="CP50" s="11">
        <v>3.6999999999999998E-2</v>
      </c>
      <c r="CQ50" s="11">
        <v>3.6999999999999998E-2</v>
      </c>
      <c r="CR50" s="11">
        <v>3.5999999999999997E-2</v>
      </c>
    </row>
    <row r="51" spans="1:96">
      <c r="B51" s="10">
        <v>8.9120370370370378E-3</v>
      </c>
      <c r="C51" s="11">
        <v>37</v>
      </c>
      <c r="D51" s="11">
        <v>4.3999999999999997E-2</v>
      </c>
      <c r="E51" s="11">
        <v>4.8000000000000001E-2</v>
      </c>
      <c r="F51" s="11">
        <v>4.9000000000000002E-2</v>
      </c>
      <c r="G51" s="11">
        <v>7.4999999999999997E-2</v>
      </c>
      <c r="H51" s="11">
        <v>7.8E-2</v>
      </c>
      <c r="I51" s="11">
        <v>7.0999999999999994E-2</v>
      </c>
      <c r="J51" s="11">
        <v>0.16</v>
      </c>
      <c r="K51" s="11">
        <v>0.16</v>
      </c>
      <c r="L51" s="11">
        <v>0.161</v>
      </c>
      <c r="M51" s="11">
        <v>0.33400000000000002</v>
      </c>
      <c r="N51" s="11">
        <v>0.32300000000000001</v>
      </c>
      <c r="O51" s="11">
        <v>0.42</v>
      </c>
      <c r="P51" s="11">
        <v>0.52100000000000002</v>
      </c>
      <c r="Q51" s="11">
        <v>0.54200000000000004</v>
      </c>
      <c r="R51" s="11">
        <v>0.50600000000000001</v>
      </c>
      <c r="S51" s="11">
        <v>0.70199999999999996</v>
      </c>
      <c r="T51" s="11">
        <v>0.71199999999999997</v>
      </c>
      <c r="U51" s="11">
        <v>0.71399999999999997</v>
      </c>
      <c r="V51" s="11">
        <v>0.82299999999999995</v>
      </c>
      <c r="W51" s="11">
        <v>0.83299999999999996</v>
      </c>
      <c r="X51" s="11">
        <v>0.82799999999999996</v>
      </c>
      <c r="Y51" s="11">
        <v>0.879</v>
      </c>
      <c r="Z51" s="11">
        <v>0.86399999999999999</v>
      </c>
      <c r="AA51" s="11">
        <v>0.88800000000000001</v>
      </c>
      <c r="AB51" s="11">
        <v>0.188</v>
      </c>
      <c r="AC51" s="11">
        <v>0.30399999999999999</v>
      </c>
      <c r="AD51" s="11">
        <v>0.17599999999999999</v>
      </c>
      <c r="AE51" s="11">
        <v>0.442</v>
      </c>
      <c r="AF51" s="11">
        <v>0.42299999999999999</v>
      </c>
      <c r="AG51" s="11">
        <v>0.434</v>
      </c>
      <c r="AH51" s="11">
        <v>0.14199999999999999</v>
      </c>
      <c r="AI51" s="11">
        <v>0.13300000000000001</v>
      </c>
      <c r="AJ51" s="11">
        <v>0.38400000000000001</v>
      </c>
      <c r="AK51" s="11">
        <v>0.246</v>
      </c>
      <c r="AL51" s="11">
        <v>0.27300000000000002</v>
      </c>
      <c r="AM51" s="11">
        <v>0.26800000000000002</v>
      </c>
      <c r="AN51" s="11">
        <v>0.45200000000000001</v>
      </c>
      <c r="AO51" s="11">
        <v>0.42399999999999999</v>
      </c>
      <c r="AP51" s="11">
        <v>0.432</v>
      </c>
      <c r="AQ51" s="11">
        <v>0.56599999999999995</v>
      </c>
      <c r="AR51" s="11">
        <v>0.55500000000000005</v>
      </c>
      <c r="AS51" s="11">
        <v>0.58499999999999996</v>
      </c>
      <c r="AT51" s="11">
        <v>0.313</v>
      </c>
      <c r="AU51" s="11">
        <v>0.33400000000000002</v>
      </c>
      <c r="AV51" s="11">
        <v>0.66400000000000003</v>
      </c>
      <c r="AW51" s="11">
        <v>0.48399999999999999</v>
      </c>
      <c r="AX51" s="11">
        <v>0.317</v>
      </c>
      <c r="AY51" s="11">
        <v>0.32800000000000001</v>
      </c>
      <c r="AZ51" s="11">
        <v>0.151</v>
      </c>
      <c r="BA51" s="11">
        <v>0.14299999999999999</v>
      </c>
      <c r="BB51" s="11">
        <v>0.152</v>
      </c>
      <c r="BC51" s="11">
        <v>0.20300000000000001</v>
      </c>
      <c r="BD51" s="11">
        <v>0.20200000000000001</v>
      </c>
      <c r="BE51" s="11">
        <v>0.19800000000000001</v>
      </c>
      <c r="BF51" s="11">
        <v>0.23599999999999999</v>
      </c>
      <c r="BG51" s="11">
        <v>0.23100000000000001</v>
      </c>
      <c r="BH51" s="11">
        <v>0.23200000000000001</v>
      </c>
      <c r="BI51" s="11">
        <v>0.22600000000000001</v>
      </c>
      <c r="BJ51" s="11">
        <v>0.56200000000000006</v>
      </c>
      <c r="BK51" s="11">
        <v>0.25600000000000001</v>
      </c>
      <c r="BL51" s="11">
        <v>0.56000000000000005</v>
      </c>
      <c r="BM51" s="11">
        <v>0.54800000000000004</v>
      </c>
      <c r="BN51" s="11">
        <v>0.54700000000000004</v>
      </c>
      <c r="BO51" s="11">
        <v>0.498</v>
      </c>
      <c r="BP51" s="11">
        <v>0.50700000000000001</v>
      </c>
      <c r="BQ51" s="11">
        <v>0.51900000000000002</v>
      </c>
      <c r="BR51" s="11">
        <v>0.41399999999999998</v>
      </c>
      <c r="BS51" s="11">
        <v>0.36099999999999999</v>
      </c>
      <c r="BT51" s="11">
        <v>0.35899999999999999</v>
      </c>
      <c r="BU51" s="11">
        <v>0.76500000000000001</v>
      </c>
      <c r="BV51" s="11">
        <v>0.76600000000000001</v>
      </c>
      <c r="BW51" s="11">
        <v>0.78500000000000003</v>
      </c>
      <c r="BX51" s="11">
        <v>0.499</v>
      </c>
      <c r="BY51" s="11">
        <v>0.503</v>
      </c>
      <c r="BZ51" s="11">
        <v>0.46899999999999997</v>
      </c>
      <c r="CA51" s="11">
        <v>0.71</v>
      </c>
      <c r="CB51" s="11">
        <v>0.68400000000000005</v>
      </c>
      <c r="CC51" s="11">
        <v>0.68500000000000005</v>
      </c>
      <c r="CD51" s="11">
        <v>0.60499999999999998</v>
      </c>
      <c r="CE51" s="11">
        <v>0.27</v>
      </c>
      <c r="CF51" s="11">
        <v>0.28699999999999998</v>
      </c>
      <c r="CG51" s="11">
        <v>0.42799999999999999</v>
      </c>
      <c r="CH51" s="11">
        <v>0.45800000000000002</v>
      </c>
      <c r="CI51" s="11">
        <v>0.45100000000000001</v>
      </c>
      <c r="CJ51" s="11">
        <v>0.89700000000000002</v>
      </c>
      <c r="CK51" s="11">
        <v>0.91600000000000004</v>
      </c>
      <c r="CL51" s="11">
        <v>0.91200000000000003</v>
      </c>
      <c r="CM51" s="11">
        <v>4.2999999999999997E-2</v>
      </c>
      <c r="CN51" s="11">
        <v>4.2000000000000003E-2</v>
      </c>
      <c r="CO51" s="11">
        <v>4.2000000000000003E-2</v>
      </c>
      <c r="CP51" s="11">
        <v>3.6999999999999998E-2</v>
      </c>
      <c r="CQ51" s="11">
        <v>3.6999999999999998E-2</v>
      </c>
      <c r="CR51" s="11">
        <v>3.5999999999999997E-2</v>
      </c>
    </row>
    <row r="52" spans="1:96">
      <c r="B52" s="10">
        <v>9.7222222222222224E-3</v>
      </c>
      <c r="C52" s="11">
        <v>37</v>
      </c>
      <c r="D52" s="11">
        <v>4.3999999999999997E-2</v>
      </c>
      <c r="E52" s="11">
        <v>4.8000000000000001E-2</v>
      </c>
      <c r="F52" s="11">
        <v>4.9000000000000002E-2</v>
      </c>
      <c r="G52" s="11">
        <v>7.6999999999999999E-2</v>
      </c>
      <c r="H52" s="11">
        <v>7.9000000000000001E-2</v>
      </c>
      <c r="I52" s="11">
        <v>7.1999999999999995E-2</v>
      </c>
      <c r="J52" s="11">
        <v>0.16300000000000001</v>
      </c>
      <c r="K52" s="11">
        <v>0.16300000000000001</v>
      </c>
      <c r="L52" s="11">
        <v>0.16400000000000001</v>
      </c>
      <c r="M52" s="11">
        <v>0.34</v>
      </c>
      <c r="N52" s="11">
        <v>0.32900000000000001</v>
      </c>
      <c r="O52" s="11">
        <v>0.42699999999999999</v>
      </c>
      <c r="P52" s="11">
        <v>0.52700000000000002</v>
      </c>
      <c r="Q52" s="11">
        <v>0.54800000000000004</v>
      </c>
      <c r="R52" s="11">
        <v>0.51200000000000001</v>
      </c>
      <c r="S52" s="11">
        <v>0.70899999999999996</v>
      </c>
      <c r="T52" s="11">
        <v>0.71799999999999997</v>
      </c>
      <c r="U52" s="11">
        <v>0.72099999999999997</v>
      </c>
      <c r="V52" s="11">
        <v>0.82799999999999996</v>
      </c>
      <c r="W52" s="11">
        <v>0.83699999999999997</v>
      </c>
      <c r="X52" s="11">
        <v>0.83299999999999996</v>
      </c>
      <c r="Y52" s="11">
        <v>0.88100000000000001</v>
      </c>
      <c r="Z52" s="11">
        <v>0.86599999999999999</v>
      </c>
      <c r="AA52" s="11">
        <v>0.88900000000000001</v>
      </c>
      <c r="AB52" s="11">
        <v>0.19</v>
      </c>
      <c r="AC52" s="11">
        <v>0.29899999999999999</v>
      </c>
      <c r="AD52" s="11">
        <v>0.17899999999999999</v>
      </c>
      <c r="AE52" s="11">
        <v>0.46300000000000002</v>
      </c>
      <c r="AF52" s="11">
        <v>0.43</v>
      </c>
      <c r="AG52" s="11">
        <v>0.44</v>
      </c>
      <c r="AH52" s="11">
        <v>0.14399999999999999</v>
      </c>
      <c r="AI52" s="11">
        <v>0.13500000000000001</v>
      </c>
      <c r="AJ52" s="11">
        <v>0.38400000000000001</v>
      </c>
      <c r="AK52" s="11">
        <v>0.249</v>
      </c>
      <c r="AL52" s="11">
        <v>0.53800000000000003</v>
      </c>
      <c r="AM52" s="11">
        <v>0.27200000000000002</v>
      </c>
      <c r="AN52" s="11">
        <v>0.46300000000000002</v>
      </c>
      <c r="AO52" s="11">
        <v>0.43</v>
      </c>
      <c r="AP52" s="11">
        <v>0.437</v>
      </c>
      <c r="AQ52" s="11">
        <v>0.57099999999999995</v>
      </c>
      <c r="AR52" s="11">
        <v>0.56100000000000005</v>
      </c>
      <c r="AS52" s="11">
        <v>0.59199999999999997</v>
      </c>
      <c r="AT52" s="11">
        <v>0.318</v>
      </c>
      <c r="AU52" s="11">
        <v>0.33800000000000002</v>
      </c>
      <c r="AV52" s="11">
        <v>0.434</v>
      </c>
      <c r="AW52" s="11">
        <v>0.48199999999999998</v>
      </c>
      <c r="AX52" s="11">
        <v>0.30299999999999999</v>
      </c>
      <c r="AY52" s="11">
        <v>0.33400000000000002</v>
      </c>
      <c r="AZ52" s="11">
        <v>0.154</v>
      </c>
      <c r="BA52" s="11">
        <v>0.14599999999999999</v>
      </c>
      <c r="BB52" s="11">
        <v>0.156</v>
      </c>
      <c r="BC52" s="11">
        <v>0.20599999999999999</v>
      </c>
      <c r="BD52" s="11">
        <v>0.20499999999999999</v>
      </c>
      <c r="BE52" s="11">
        <v>0.20300000000000001</v>
      </c>
      <c r="BF52" s="11">
        <v>0.24199999999999999</v>
      </c>
      <c r="BG52" s="11">
        <v>0.23499999999999999</v>
      </c>
      <c r="BH52" s="11">
        <v>0.23599999999999999</v>
      </c>
      <c r="BI52" s="11">
        <v>0.23300000000000001</v>
      </c>
      <c r="BJ52" s="11">
        <v>0.34399999999999997</v>
      </c>
      <c r="BK52" s="11">
        <v>0.26</v>
      </c>
      <c r="BL52" s="11">
        <v>0.56899999999999995</v>
      </c>
      <c r="BM52" s="11">
        <v>0.55800000000000005</v>
      </c>
      <c r="BN52" s="11">
        <v>0.55800000000000005</v>
      </c>
      <c r="BO52" s="11">
        <v>0.50600000000000001</v>
      </c>
      <c r="BP52" s="11">
        <v>0.51600000000000001</v>
      </c>
      <c r="BQ52" s="11">
        <v>0.53500000000000003</v>
      </c>
      <c r="BR52" s="11">
        <v>0.42</v>
      </c>
      <c r="BS52" s="11">
        <v>0.36599999999999999</v>
      </c>
      <c r="BT52" s="11">
        <v>0.36699999999999999</v>
      </c>
      <c r="BU52" s="11">
        <v>0.77300000000000002</v>
      </c>
      <c r="BV52" s="11">
        <v>0.77100000000000002</v>
      </c>
      <c r="BW52" s="11">
        <v>0.78900000000000003</v>
      </c>
      <c r="BX52" s="11">
        <v>0.50800000000000001</v>
      </c>
      <c r="BY52" s="11">
        <v>0.51300000000000001</v>
      </c>
      <c r="BZ52" s="11">
        <v>0.47699999999999998</v>
      </c>
      <c r="CA52" s="11">
        <v>0.70899999999999996</v>
      </c>
      <c r="CB52" s="11">
        <v>0.69299999999999995</v>
      </c>
      <c r="CC52" s="11">
        <v>0.69399999999999995</v>
      </c>
      <c r="CD52" s="11">
        <v>0.62</v>
      </c>
      <c r="CE52" s="11">
        <v>0.27500000000000002</v>
      </c>
      <c r="CF52" s="11">
        <v>0.29299999999999998</v>
      </c>
      <c r="CG52" s="11">
        <v>0.437</v>
      </c>
      <c r="CH52" s="11">
        <v>0.47699999999999998</v>
      </c>
      <c r="CI52" s="11">
        <v>0.46</v>
      </c>
      <c r="CJ52" s="11">
        <v>0.89700000000000002</v>
      </c>
      <c r="CK52" s="11">
        <v>0.91500000000000004</v>
      </c>
      <c r="CL52" s="11">
        <v>0.91100000000000003</v>
      </c>
      <c r="CM52" s="11">
        <v>4.2999999999999997E-2</v>
      </c>
      <c r="CN52" s="11">
        <v>4.2000000000000003E-2</v>
      </c>
      <c r="CO52" s="11">
        <v>4.2000000000000003E-2</v>
      </c>
      <c r="CP52" s="11">
        <v>3.6999999999999998E-2</v>
      </c>
      <c r="CQ52" s="11">
        <v>3.6999999999999998E-2</v>
      </c>
      <c r="CR52" s="11">
        <v>3.5999999999999997E-2</v>
      </c>
    </row>
    <row r="53" spans="1:96">
      <c r="B53" s="10">
        <v>1.0532407407407407E-2</v>
      </c>
      <c r="C53" s="11">
        <v>36.9</v>
      </c>
      <c r="D53" s="11">
        <v>4.3999999999999997E-2</v>
      </c>
      <c r="E53" s="11">
        <v>4.9000000000000002E-2</v>
      </c>
      <c r="F53" s="11">
        <v>4.9000000000000002E-2</v>
      </c>
      <c r="G53" s="11">
        <v>7.8E-2</v>
      </c>
      <c r="H53" s="11">
        <v>0.08</v>
      </c>
      <c r="I53" s="11">
        <v>7.2999999999999995E-2</v>
      </c>
      <c r="J53" s="11">
        <v>0.16600000000000001</v>
      </c>
      <c r="K53" s="11">
        <v>0.16600000000000001</v>
      </c>
      <c r="L53" s="11">
        <v>0.16700000000000001</v>
      </c>
      <c r="M53" s="11">
        <v>0.34499999999999997</v>
      </c>
      <c r="N53" s="11">
        <v>0.33400000000000002</v>
      </c>
      <c r="O53" s="11">
        <v>0.435</v>
      </c>
      <c r="P53" s="11">
        <v>0.53300000000000003</v>
      </c>
      <c r="Q53" s="11">
        <v>0.55400000000000005</v>
      </c>
      <c r="R53" s="11">
        <v>0.51800000000000002</v>
      </c>
      <c r="S53" s="11">
        <v>0.71399999999999997</v>
      </c>
      <c r="T53" s="11">
        <v>0.72399999999999998</v>
      </c>
      <c r="U53" s="11">
        <v>0.72699999999999998</v>
      </c>
      <c r="V53" s="11">
        <v>0.83199999999999996</v>
      </c>
      <c r="W53" s="11">
        <v>0.84099999999999997</v>
      </c>
      <c r="X53" s="11">
        <v>0.83699999999999997</v>
      </c>
      <c r="Y53" s="11">
        <v>0.88300000000000001</v>
      </c>
      <c r="Z53" s="11">
        <v>0.86799999999999999</v>
      </c>
      <c r="AA53" s="11">
        <v>0.89</v>
      </c>
      <c r="AB53" s="11">
        <v>0.19400000000000001</v>
      </c>
      <c r="AC53" s="11">
        <v>0.28399999999999997</v>
      </c>
      <c r="AD53" s="11">
        <v>0.18099999999999999</v>
      </c>
      <c r="AE53" s="11">
        <v>0.45700000000000002</v>
      </c>
      <c r="AF53" s="11">
        <v>0.436</v>
      </c>
      <c r="AG53" s="11">
        <v>0.44600000000000001</v>
      </c>
      <c r="AH53" s="11">
        <v>0.14499999999999999</v>
      </c>
      <c r="AI53" s="11">
        <v>0.13600000000000001</v>
      </c>
      <c r="AJ53" s="11">
        <v>0.38800000000000001</v>
      </c>
      <c r="AK53" s="11">
        <v>0.253</v>
      </c>
      <c r="AL53" s="11">
        <v>0.30199999999999999</v>
      </c>
      <c r="AM53" s="11">
        <v>0.27600000000000002</v>
      </c>
      <c r="AN53" s="11">
        <v>0.46600000000000003</v>
      </c>
      <c r="AO53" s="11">
        <v>0.436</v>
      </c>
      <c r="AP53" s="11">
        <v>0.443</v>
      </c>
      <c r="AQ53" s="11">
        <v>0.57899999999999996</v>
      </c>
      <c r="AR53" s="11">
        <v>0.56699999999999995</v>
      </c>
      <c r="AS53" s="11">
        <v>0.59799999999999998</v>
      </c>
      <c r="AT53" s="11">
        <v>0.32200000000000001</v>
      </c>
      <c r="AU53" s="11">
        <v>0.33900000000000002</v>
      </c>
      <c r="AV53" s="11">
        <v>0.32</v>
      </c>
      <c r="AW53" s="11">
        <v>0.46899999999999997</v>
      </c>
      <c r="AX53" s="11">
        <v>0.318</v>
      </c>
      <c r="AY53" s="11">
        <v>0.33900000000000002</v>
      </c>
      <c r="AZ53" s="11">
        <v>0.158</v>
      </c>
      <c r="BA53" s="11">
        <v>0.14799999999999999</v>
      </c>
      <c r="BB53" s="11">
        <v>0.158</v>
      </c>
      <c r="BC53" s="11">
        <v>0.21</v>
      </c>
      <c r="BD53" s="11">
        <v>0.20799999999999999</v>
      </c>
      <c r="BE53" s="11">
        <v>0.20499999999999999</v>
      </c>
      <c r="BF53" s="11">
        <v>0.24199999999999999</v>
      </c>
      <c r="BG53" s="11">
        <v>0.23799999999999999</v>
      </c>
      <c r="BH53" s="11">
        <v>0.23899999999999999</v>
      </c>
      <c r="BI53" s="11">
        <v>0.23200000000000001</v>
      </c>
      <c r="BJ53" s="11">
        <v>0.249</v>
      </c>
      <c r="BK53" s="11">
        <v>0.26400000000000001</v>
      </c>
      <c r="BL53" s="11">
        <v>0.57699999999999996</v>
      </c>
      <c r="BM53" s="11">
        <v>0.56699999999999995</v>
      </c>
      <c r="BN53" s="11">
        <v>0.56399999999999995</v>
      </c>
      <c r="BO53" s="11">
        <v>0.51500000000000001</v>
      </c>
      <c r="BP53" s="11">
        <v>0.52500000000000002</v>
      </c>
      <c r="BQ53" s="11">
        <v>0.53800000000000003</v>
      </c>
      <c r="BR53" s="11">
        <v>0.43</v>
      </c>
      <c r="BS53" s="11">
        <v>0.375</v>
      </c>
      <c r="BT53" s="11">
        <v>0.374</v>
      </c>
      <c r="BU53" s="11">
        <v>0.77400000000000002</v>
      </c>
      <c r="BV53" s="11">
        <v>0.77600000000000002</v>
      </c>
      <c r="BW53" s="11">
        <v>0.79900000000000004</v>
      </c>
      <c r="BX53" s="11">
        <v>0.51700000000000002</v>
      </c>
      <c r="BY53" s="11">
        <v>0.52200000000000002</v>
      </c>
      <c r="BZ53" s="11">
        <v>0.48699999999999999</v>
      </c>
      <c r="CA53" s="11">
        <v>0.72799999999999998</v>
      </c>
      <c r="CB53" s="11">
        <v>0.70099999999999996</v>
      </c>
      <c r="CC53" s="11">
        <v>0.70199999999999996</v>
      </c>
      <c r="CD53" s="11">
        <v>0.621</v>
      </c>
      <c r="CE53" s="11">
        <v>0.28100000000000003</v>
      </c>
      <c r="CF53" s="11">
        <v>0.29899999999999999</v>
      </c>
      <c r="CG53" s="11">
        <v>0.44600000000000001</v>
      </c>
      <c r="CH53" s="11">
        <v>0.48399999999999999</v>
      </c>
      <c r="CI53" s="11">
        <v>0.46800000000000003</v>
      </c>
      <c r="CJ53" s="11">
        <v>0.89600000000000002</v>
      </c>
      <c r="CK53" s="11">
        <v>0.91500000000000004</v>
      </c>
      <c r="CL53" s="11">
        <v>0.91100000000000003</v>
      </c>
      <c r="CM53" s="11">
        <v>4.2000000000000003E-2</v>
      </c>
      <c r="CN53" s="11">
        <v>4.2000000000000003E-2</v>
      </c>
      <c r="CO53" s="11">
        <v>4.2000000000000003E-2</v>
      </c>
      <c r="CP53" s="11">
        <v>3.6999999999999998E-2</v>
      </c>
      <c r="CQ53" s="11">
        <v>3.6999999999999998E-2</v>
      </c>
      <c r="CR53" s="11">
        <v>3.5999999999999997E-2</v>
      </c>
    </row>
    <row r="54" spans="1:96">
      <c r="B54" s="10">
        <v>1.1342592592592592E-2</v>
      </c>
      <c r="C54" s="11">
        <v>37</v>
      </c>
      <c r="D54" s="11">
        <v>4.3999999999999997E-2</v>
      </c>
      <c r="E54" s="11">
        <v>4.9000000000000002E-2</v>
      </c>
      <c r="F54" s="11">
        <v>0.05</v>
      </c>
      <c r="G54" s="11">
        <v>7.9000000000000001E-2</v>
      </c>
      <c r="H54" s="11">
        <v>8.1000000000000003E-2</v>
      </c>
      <c r="I54" s="11">
        <v>7.3999999999999996E-2</v>
      </c>
      <c r="J54" s="11">
        <v>0.16900000000000001</v>
      </c>
      <c r="K54" s="11">
        <v>0.16900000000000001</v>
      </c>
      <c r="L54" s="11">
        <v>0.17100000000000001</v>
      </c>
      <c r="M54" s="11">
        <v>0.35</v>
      </c>
      <c r="N54" s="11">
        <v>0.33900000000000002</v>
      </c>
      <c r="O54" s="11">
        <v>0.442</v>
      </c>
      <c r="P54" s="11">
        <v>0.53800000000000003</v>
      </c>
      <c r="Q54" s="11">
        <v>0.56000000000000005</v>
      </c>
      <c r="R54" s="11">
        <v>0.52400000000000002</v>
      </c>
      <c r="S54" s="11">
        <v>0.72</v>
      </c>
      <c r="T54" s="11">
        <v>0.73</v>
      </c>
      <c r="U54" s="11">
        <v>0.73199999999999998</v>
      </c>
      <c r="V54" s="11">
        <v>0.83499999999999996</v>
      </c>
      <c r="W54" s="11">
        <v>0.84499999999999997</v>
      </c>
      <c r="X54" s="11">
        <v>0.84</v>
      </c>
      <c r="Y54" s="11">
        <v>0.88500000000000001</v>
      </c>
      <c r="Z54" s="11">
        <v>0.86899999999999999</v>
      </c>
      <c r="AA54" s="11">
        <v>0.89100000000000001</v>
      </c>
      <c r="AB54" s="11">
        <v>0.19600000000000001</v>
      </c>
      <c r="AC54" s="11">
        <v>0.19400000000000001</v>
      </c>
      <c r="AD54" s="11">
        <v>0.184</v>
      </c>
      <c r="AE54" s="11">
        <v>0.45800000000000002</v>
      </c>
      <c r="AF54" s="11">
        <v>0.44</v>
      </c>
      <c r="AG54" s="11">
        <v>0.45100000000000001</v>
      </c>
      <c r="AH54" s="11">
        <v>0.14699999999999999</v>
      </c>
      <c r="AI54" s="11">
        <v>0.13800000000000001</v>
      </c>
      <c r="AJ54" s="11">
        <v>0.155</v>
      </c>
      <c r="AK54" s="11">
        <v>0.25700000000000001</v>
      </c>
      <c r="AL54" s="11">
        <v>0.28599999999999998</v>
      </c>
      <c r="AM54" s="11">
        <v>0.28100000000000003</v>
      </c>
      <c r="AN54" s="11">
        <v>0.47399999999999998</v>
      </c>
      <c r="AO54" s="11">
        <v>0.441</v>
      </c>
      <c r="AP54" s="11">
        <v>0.44900000000000001</v>
      </c>
      <c r="AQ54" s="11">
        <v>0.58199999999999996</v>
      </c>
      <c r="AR54" s="11">
        <v>0.57199999999999995</v>
      </c>
      <c r="AS54" s="11">
        <v>0.60199999999999998</v>
      </c>
      <c r="AT54" s="11">
        <v>0.32600000000000001</v>
      </c>
      <c r="AU54" s="11">
        <v>0.34300000000000003</v>
      </c>
      <c r="AV54" s="11">
        <v>0.32400000000000001</v>
      </c>
      <c r="AW54" s="11">
        <v>0.39100000000000001</v>
      </c>
      <c r="AX54" s="11">
        <v>0.317</v>
      </c>
      <c r="AY54" s="11">
        <v>0.34</v>
      </c>
      <c r="AZ54" s="11">
        <v>0.159</v>
      </c>
      <c r="BA54" s="11">
        <v>0.15</v>
      </c>
      <c r="BB54" s="11">
        <v>0.16</v>
      </c>
      <c r="BC54" s="11">
        <v>0.21299999999999999</v>
      </c>
      <c r="BD54" s="11">
        <v>0.21099999999999999</v>
      </c>
      <c r="BE54" s="11">
        <v>0.20699999999999999</v>
      </c>
      <c r="BF54" s="11">
        <v>0.247</v>
      </c>
      <c r="BG54" s="11">
        <v>0.24199999999999999</v>
      </c>
      <c r="BH54" s="11">
        <v>0.24199999999999999</v>
      </c>
      <c r="BI54" s="11">
        <v>0.23899999999999999</v>
      </c>
      <c r="BJ54" s="11">
        <v>0.23799999999999999</v>
      </c>
      <c r="BK54" s="11">
        <v>0.26900000000000002</v>
      </c>
      <c r="BL54" s="11">
        <v>0.58499999999999996</v>
      </c>
      <c r="BM54" s="11">
        <v>0.57599999999999996</v>
      </c>
      <c r="BN54" s="11">
        <v>0.57699999999999996</v>
      </c>
      <c r="BO54" s="11">
        <v>0.52500000000000002</v>
      </c>
      <c r="BP54" s="11">
        <v>0.53400000000000003</v>
      </c>
      <c r="BQ54" s="11">
        <v>0.55400000000000005</v>
      </c>
      <c r="BR54" s="11">
        <v>0.438</v>
      </c>
      <c r="BS54" s="11">
        <v>0.378</v>
      </c>
      <c r="BT54" s="11">
        <v>0.38100000000000001</v>
      </c>
      <c r="BU54" s="11">
        <v>0.76800000000000002</v>
      </c>
      <c r="BV54" s="11">
        <v>0.78500000000000003</v>
      </c>
      <c r="BW54" s="11">
        <v>0.81299999999999994</v>
      </c>
      <c r="BX54" s="11">
        <v>0.52500000000000002</v>
      </c>
      <c r="BY54" s="11">
        <v>0.53100000000000003</v>
      </c>
      <c r="BZ54" s="11">
        <v>0.495</v>
      </c>
      <c r="CA54" s="11">
        <v>0.72699999999999998</v>
      </c>
      <c r="CB54" s="11">
        <v>0.70899999999999996</v>
      </c>
      <c r="CC54" s="11">
        <v>0.70899999999999996</v>
      </c>
      <c r="CD54" s="11">
        <v>0.28100000000000003</v>
      </c>
      <c r="CE54" s="11">
        <v>0.28699999999999998</v>
      </c>
      <c r="CF54" s="11">
        <v>0.30499999999999999</v>
      </c>
      <c r="CG54" s="11">
        <v>0.45400000000000001</v>
      </c>
      <c r="CH54" s="11">
        <v>0.49299999999999999</v>
      </c>
      <c r="CI54" s="11">
        <v>0.47599999999999998</v>
      </c>
      <c r="CJ54" s="11">
        <v>0.89600000000000002</v>
      </c>
      <c r="CK54" s="11">
        <v>0.91400000000000003</v>
      </c>
      <c r="CL54" s="11">
        <v>0.91</v>
      </c>
      <c r="CM54" s="11">
        <v>4.2999999999999997E-2</v>
      </c>
      <c r="CN54" s="11">
        <v>4.2000000000000003E-2</v>
      </c>
      <c r="CO54" s="11">
        <v>4.2000000000000003E-2</v>
      </c>
      <c r="CP54" s="11">
        <v>3.6999999999999998E-2</v>
      </c>
      <c r="CQ54" s="11">
        <v>3.6999999999999998E-2</v>
      </c>
      <c r="CR54" s="11">
        <v>3.5999999999999997E-2</v>
      </c>
    </row>
    <row r="55" spans="1:96">
      <c r="B55" s="10">
        <v>1.2152777777777778E-2</v>
      </c>
      <c r="C55" s="11">
        <v>37</v>
      </c>
      <c r="D55" s="11">
        <v>4.3999999999999997E-2</v>
      </c>
      <c r="E55" s="11">
        <v>4.9000000000000002E-2</v>
      </c>
      <c r="F55" s="11">
        <v>0.05</v>
      </c>
      <c r="G55" s="11">
        <v>0.08</v>
      </c>
      <c r="H55" s="11">
        <v>8.3000000000000004E-2</v>
      </c>
      <c r="I55" s="11">
        <v>7.4999999999999997E-2</v>
      </c>
      <c r="J55" s="11">
        <v>0.17199999999999999</v>
      </c>
      <c r="K55" s="11">
        <v>0.17199999999999999</v>
      </c>
      <c r="L55" s="11">
        <v>0.17399999999999999</v>
      </c>
      <c r="M55" s="11">
        <v>0.35499999999999998</v>
      </c>
      <c r="N55" s="11">
        <v>0.34399999999999997</v>
      </c>
      <c r="O55" s="11">
        <v>0.44900000000000001</v>
      </c>
      <c r="P55" s="11">
        <v>0.54400000000000004</v>
      </c>
      <c r="Q55" s="11">
        <v>0.56599999999999995</v>
      </c>
      <c r="R55" s="11">
        <v>0.52900000000000003</v>
      </c>
      <c r="S55" s="11">
        <v>0.71899999999999997</v>
      </c>
      <c r="T55" s="11">
        <v>0.73499999999999999</v>
      </c>
      <c r="U55" s="11">
        <v>0.73799999999999999</v>
      </c>
      <c r="V55" s="11">
        <v>0.83899999999999997</v>
      </c>
      <c r="W55" s="11">
        <v>0.84799999999999998</v>
      </c>
      <c r="X55" s="11">
        <v>0.84299999999999997</v>
      </c>
      <c r="Y55" s="11">
        <v>0.88700000000000001</v>
      </c>
      <c r="Z55" s="11">
        <v>0.871</v>
      </c>
      <c r="AA55" s="11">
        <v>0.89300000000000002</v>
      </c>
      <c r="AB55" s="11">
        <v>0.19900000000000001</v>
      </c>
      <c r="AC55" s="11">
        <v>0.22800000000000001</v>
      </c>
      <c r="AD55" s="11">
        <v>0.186</v>
      </c>
      <c r="AE55" s="11">
        <v>0.46700000000000003</v>
      </c>
      <c r="AF55" s="11">
        <v>0.44400000000000001</v>
      </c>
      <c r="AG55" s="11">
        <v>0.45600000000000002</v>
      </c>
      <c r="AH55" s="11">
        <v>0.14899999999999999</v>
      </c>
      <c r="AI55" s="11">
        <v>0.13900000000000001</v>
      </c>
      <c r="AJ55" s="11">
        <v>0.15</v>
      </c>
      <c r="AK55" s="11">
        <v>0.26100000000000001</v>
      </c>
      <c r="AL55" s="11">
        <v>0.53500000000000003</v>
      </c>
      <c r="AM55" s="11">
        <v>0.28499999999999998</v>
      </c>
      <c r="AN55" s="11">
        <v>0.47299999999999998</v>
      </c>
      <c r="AO55" s="11">
        <v>0.44500000000000001</v>
      </c>
      <c r="AP55" s="11">
        <v>0.45200000000000001</v>
      </c>
      <c r="AQ55" s="11">
        <v>0.58899999999999997</v>
      </c>
      <c r="AR55" s="11">
        <v>0.57699999999999996</v>
      </c>
      <c r="AS55" s="11">
        <v>0.60799999999999998</v>
      </c>
      <c r="AT55" s="11">
        <v>0.33</v>
      </c>
      <c r="AU55" s="11">
        <v>0.34799999999999998</v>
      </c>
      <c r="AV55" s="11">
        <v>0.32700000000000001</v>
      </c>
      <c r="AW55" s="11">
        <v>0.40500000000000003</v>
      </c>
      <c r="AX55" s="11">
        <v>0.317</v>
      </c>
      <c r="AY55" s="11">
        <v>0.34899999999999998</v>
      </c>
      <c r="AZ55" s="11">
        <v>0.161</v>
      </c>
      <c r="BA55" s="11">
        <v>0.152</v>
      </c>
      <c r="BB55" s="11">
        <v>0.161</v>
      </c>
      <c r="BC55" s="11">
        <v>0.216</v>
      </c>
      <c r="BD55" s="11">
        <v>0.214</v>
      </c>
      <c r="BE55" s="11">
        <v>0.21199999999999999</v>
      </c>
      <c r="BF55" s="11">
        <v>0.253</v>
      </c>
      <c r="BG55" s="11">
        <v>0.245</v>
      </c>
      <c r="BH55" s="11">
        <v>0.246</v>
      </c>
      <c r="BI55" s="11">
        <v>0.23899999999999999</v>
      </c>
      <c r="BJ55" s="11">
        <v>0.24199999999999999</v>
      </c>
      <c r="BK55" s="11">
        <v>0.27300000000000002</v>
      </c>
      <c r="BL55" s="11">
        <v>0.59299999999999997</v>
      </c>
      <c r="BM55" s="11">
        <v>0.58499999999999996</v>
      </c>
      <c r="BN55" s="11">
        <v>0.58299999999999996</v>
      </c>
      <c r="BO55" s="11">
        <v>0.53100000000000003</v>
      </c>
      <c r="BP55" s="11">
        <v>0.54100000000000004</v>
      </c>
      <c r="BQ55" s="11">
        <v>0.54900000000000004</v>
      </c>
      <c r="BR55" s="11">
        <v>0.442</v>
      </c>
      <c r="BS55" s="11">
        <v>0.38800000000000001</v>
      </c>
      <c r="BT55" s="11">
        <v>0.38900000000000001</v>
      </c>
      <c r="BU55" s="11">
        <v>0.77400000000000002</v>
      </c>
      <c r="BV55" s="11">
        <v>0.78800000000000003</v>
      </c>
      <c r="BW55" s="11">
        <v>0.81799999999999995</v>
      </c>
      <c r="BX55" s="11">
        <v>0.52900000000000003</v>
      </c>
      <c r="BY55" s="11">
        <v>0.53900000000000003</v>
      </c>
      <c r="BZ55" s="11">
        <v>0.503</v>
      </c>
      <c r="CA55" s="11">
        <v>0.74299999999999999</v>
      </c>
      <c r="CB55" s="11">
        <v>0.71599999999999997</v>
      </c>
      <c r="CC55" s="11">
        <v>0.71499999999999997</v>
      </c>
      <c r="CD55" s="11">
        <v>0.28699999999999998</v>
      </c>
      <c r="CE55" s="11">
        <v>0.29299999999999998</v>
      </c>
      <c r="CF55" s="11">
        <v>0.311</v>
      </c>
      <c r="CG55" s="11">
        <v>0.46100000000000002</v>
      </c>
      <c r="CH55" s="11">
        <v>0.5</v>
      </c>
      <c r="CI55" s="11">
        <v>0.48299999999999998</v>
      </c>
      <c r="CJ55" s="11">
        <v>0.89500000000000002</v>
      </c>
      <c r="CK55" s="11">
        <v>0.91400000000000003</v>
      </c>
      <c r="CL55" s="11">
        <v>0.91</v>
      </c>
      <c r="CM55" s="11">
        <v>4.2000000000000003E-2</v>
      </c>
      <c r="CN55" s="11">
        <v>4.2000000000000003E-2</v>
      </c>
      <c r="CO55" s="11">
        <v>4.2000000000000003E-2</v>
      </c>
      <c r="CP55" s="11">
        <v>3.6999999999999998E-2</v>
      </c>
      <c r="CQ55" s="11">
        <v>3.6999999999999998E-2</v>
      </c>
      <c r="CR55" s="11">
        <v>3.5999999999999997E-2</v>
      </c>
    </row>
    <row r="56" spans="1:96">
      <c r="B56" s="10">
        <v>1.2962962962962963E-2</v>
      </c>
      <c r="C56" s="11">
        <v>36.9</v>
      </c>
      <c r="D56" s="11">
        <v>4.3999999999999997E-2</v>
      </c>
      <c r="E56" s="11">
        <v>0.05</v>
      </c>
      <c r="F56" s="11">
        <v>5.0999999999999997E-2</v>
      </c>
      <c r="G56" s="11">
        <v>8.2000000000000003E-2</v>
      </c>
      <c r="H56" s="11">
        <v>8.4000000000000005E-2</v>
      </c>
      <c r="I56" s="11">
        <v>7.5999999999999998E-2</v>
      </c>
      <c r="J56" s="11">
        <v>0.17499999999999999</v>
      </c>
      <c r="K56" s="11">
        <v>0.17499999999999999</v>
      </c>
      <c r="L56" s="11">
        <v>0.17699999999999999</v>
      </c>
      <c r="M56" s="11">
        <v>0.36099999999999999</v>
      </c>
      <c r="N56" s="11">
        <v>0.34899999999999998</v>
      </c>
      <c r="O56" s="11">
        <v>0.45600000000000002</v>
      </c>
      <c r="P56" s="11">
        <v>0.54900000000000004</v>
      </c>
      <c r="Q56" s="11">
        <v>0.57199999999999995</v>
      </c>
      <c r="R56" s="11">
        <v>0.53500000000000003</v>
      </c>
      <c r="S56" s="11">
        <v>0.72499999999999998</v>
      </c>
      <c r="T56" s="11">
        <v>0.74</v>
      </c>
      <c r="U56" s="11">
        <v>0.74299999999999999</v>
      </c>
      <c r="V56" s="11">
        <v>0.84199999999999997</v>
      </c>
      <c r="W56" s="11">
        <v>0.85099999999999998</v>
      </c>
      <c r="X56" s="11">
        <v>0.84599999999999997</v>
      </c>
      <c r="Y56" s="11">
        <v>0.88800000000000001</v>
      </c>
      <c r="Z56" s="11">
        <v>0.872</v>
      </c>
      <c r="AA56" s="11">
        <v>0.89400000000000002</v>
      </c>
      <c r="AB56" s="11">
        <v>0.20200000000000001</v>
      </c>
      <c r="AC56" s="11">
        <v>0.187</v>
      </c>
      <c r="AD56" s="11">
        <v>0.189</v>
      </c>
      <c r="AE56" s="11">
        <v>0.48299999999999998</v>
      </c>
      <c r="AF56" s="11">
        <v>0.44900000000000001</v>
      </c>
      <c r="AG56" s="11">
        <v>0.46</v>
      </c>
      <c r="AH56" s="11">
        <v>0.14899999999999999</v>
      </c>
      <c r="AI56" s="11">
        <v>0.14099999999999999</v>
      </c>
      <c r="AJ56" s="11">
        <v>0.39200000000000002</v>
      </c>
      <c r="AK56" s="11">
        <v>0.26500000000000001</v>
      </c>
      <c r="AL56" s="11">
        <v>0.54800000000000004</v>
      </c>
      <c r="AM56" s="11">
        <v>0.28899999999999998</v>
      </c>
      <c r="AN56" s="11">
        <v>0.48399999999999999</v>
      </c>
      <c r="AO56" s="11">
        <v>0.45</v>
      </c>
      <c r="AP56" s="11">
        <v>0.45800000000000002</v>
      </c>
      <c r="AQ56" s="11">
        <v>0.59299999999999997</v>
      </c>
      <c r="AR56" s="11">
        <v>0.58199999999999996</v>
      </c>
      <c r="AS56" s="11">
        <v>0.61</v>
      </c>
      <c r="AT56" s="11">
        <v>0.33500000000000002</v>
      </c>
      <c r="AU56" s="11">
        <v>0.35199999999999998</v>
      </c>
      <c r="AV56" s="11">
        <v>0.33100000000000002</v>
      </c>
      <c r="AW56" s="11">
        <v>0.38</v>
      </c>
      <c r="AX56" s="11">
        <v>0.315</v>
      </c>
      <c r="AY56" s="11">
        <v>0.35399999999999998</v>
      </c>
      <c r="AZ56" s="11">
        <v>0.16500000000000001</v>
      </c>
      <c r="BA56" s="11">
        <v>0.154</v>
      </c>
      <c r="BB56" s="11">
        <v>0.16400000000000001</v>
      </c>
      <c r="BC56" s="11">
        <v>0.219</v>
      </c>
      <c r="BD56" s="11">
        <v>0.217</v>
      </c>
      <c r="BE56" s="11">
        <v>0.215</v>
      </c>
      <c r="BF56" s="11">
        <v>0.25600000000000001</v>
      </c>
      <c r="BG56" s="11">
        <v>0.248</v>
      </c>
      <c r="BH56" s="11">
        <v>0.249</v>
      </c>
      <c r="BI56" s="11">
        <v>0.245</v>
      </c>
      <c r="BJ56" s="11">
        <v>0.245</v>
      </c>
      <c r="BK56" s="11">
        <v>0.27700000000000002</v>
      </c>
      <c r="BL56" s="11">
        <v>0.59799999999999998</v>
      </c>
      <c r="BM56" s="11">
        <v>0.59199999999999997</v>
      </c>
      <c r="BN56" s="11">
        <v>0.59199999999999997</v>
      </c>
      <c r="BO56" s="11">
        <v>0.54</v>
      </c>
      <c r="BP56" s="11">
        <v>0.54900000000000004</v>
      </c>
      <c r="BQ56" s="11">
        <v>0.55300000000000005</v>
      </c>
      <c r="BR56" s="11">
        <v>0.44800000000000001</v>
      </c>
      <c r="BS56" s="11">
        <v>0.38600000000000001</v>
      </c>
      <c r="BT56" s="11">
        <v>0.39500000000000002</v>
      </c>
      <c r="BU56" s="11">
        <v>0.78</v>
      </c>
      <c r="BV56" s="11">
        <v>0.79200000000000004</v>
      </c>
      <c r="BW56" s="11">
        <v>0.82099999999999995</v>
      </c>
      <c r="BX56" s="11">
        <v>0.54</v>
      </c>
      <c r="BY56" s="11">
        <v>0.54700000000000004</v>
      </c>
      <c r="BZ56" s="11">
        <v>0.51100000000000001</v>
      </c>
      <c r="CA56" s="11">
        <v>0.75</v>
      </c>
      <c r="CB56" s="11">
        <v>0.72199999999999998</v>
      </c>
      <c r="CC56" s="11">
        <v>0.72099999999999997</v>
      </c>
      <c r="CD56" s="11">
        <v>0.29199999999999998</v>
      </c>
      <c r="CE56" s="11">
        <v>0.29699999999999999</v>
      </c>
      <c r="CF56" s="11">
        <v>0.317</v>
      </c>
      <c r="CG56" s="11">
        <v>0.46899999999999997</v>
      </c>
      <c r="CH56" s="11">
        <v>0.50900000000000001</v>
      </c>
      <c r="CI56" s="11">
        <v>0.49099999999999999</v>
      </c>
      <c r="CJ56" s="11">
        <v>0.89500000000000002</v>
      </c>
      <c r="CK56" s="11">
        <v>0.91300000000000003</v>
      </c>
      <c r="CL56" s="11">
        <v>0.90900000000000003</v>
      </c>
      <c r="CM56" s="11">
        <v>4.2999999999999997E-2</v>
      </c>
      <c r="CN56" s="11">
        <v>4.2000000000000003E-2</v>
      </c>
      <c r="CO56" s="11">
        <v>4.2000000000000003E-2</v>
      </c>
      <c r="CP56" s="11">
        <v>3.6999999999999998E-2</v>
      </c>
      <c r="CQ56" s="11">
        <v>3.6999999999999998E-2</v>
      </c>
      <c r="CR56" s="11">
        <v>3.6999999999999998E-2</v>
      </c>
    </row>
    <row r="57" spans="1:96">
      <c r="B57" s="10">
        <v>1.3773148148148147E-2</v>
      </c>
      <c r="C57" s="11">
        <v>36.9</v>
      </c>
      <c r="D57" s="11">
        <v>4.3999999999999997E-2</v>
      </c>
      <c r="E57" s="11">
        <v>0.05</v>
      </c>
      <c r="F57" s="11">
        <v>5.0999999999999997E-2</v>
      </c>
      <c r="G57" s="11">
        <v>8.3000000000000004E-2</v>
      </c>
      <c r="H57" s="11">
        <v>8.5000000000000006E-2</v>
      </c>
      <c r="I57" s="11">
        <v>7.6999999999999999E-2</v>
      </c>
      <c r="J57" s="11">
        <v>0.17799999999999999</v>
      </c>
      <c r="K57" s="11">
        <v>0.17799999999999999</v>
      </c>
      <c r="L57" s="11">
        <v>0.18</v>
      </c>
      <c r="M57" s="11">
        <v>0.36499999999999999</v>
      </c>
      <c r="N57" s="11">
        <v>0.35299999999999998</v>
      </c>
      <c r="O57" s="11">
        <v>0.46300000000000002</v>
      </c>
      <c r="P57" s="11">
        <v>0.55400000000000005</v>
      </c>
      <c r="Q57" s="11">
        <v>0.57699999999999996</v>
      </c>
      <c r="R57" s="11">
        <v>0.54</v>
      </c>
      <c r="S57" s="11">
        <v>0.72899999999999998</v>
      </c>
      <c r="T57" s="11">
        <v>0.74399999999999999</v>
      </c>
      <c r="U57" s="11">
        <v>0.747</v>
      </c>
      <c r="V57" s="11">
        <v>0.84499999999999997</v>
      </c>
      <c r="W57" s="11">
        <v>0.85299999999999998</v>
      </c>
      <c r="X57" s="11">
        <v>0.84899999999999998</v>
      </c>
      <c r="Y57" s="11">
        <v>0.89</v>
      </c>
      <c r="Z57" s="11">
        <v>0.873</v>
      </c>
      <c r="AA57" s="11">
        <v>0.89400000000000002</v>
      </c>
      <c r="AB57" s="11">
        <v>0.20100000000000001</v>
      </c>
      <c r="AC57" s="11">
        <v>0.189</v>
      </c>
      <c r="AD57" s="11">
        <v>0.192</v>
      </c>
      <c r="AE57" s="11">
        <v>0.48699999999999999</v>
      </c>
      <c r="AF57" s="11">
        <v>0.45300000000000001</v>
      </c>
      <c r="AG57" s="11">
        <v>0.46400000000000002</v>
      </c>
      <c r="AH57" s="11">
        <v>0.15</v>
      </c>
      <c r="AI57" s="11">
        <v>0.14399999999999999</v>
      </c>
      <c r="AJ57" s="11">
        <v>0.154</v>
      </c>
      <c r="AK57" s="11">
        <v>0.26800000000000002</v>
      </c>
      <c r="AL57" s="11">
        <v>0.45100000000000001</v>
      </c>
      <c r="AM57" s="11">
        <v>0.29299999999999998</v>
      </c>
      <c r="AN57" s="11">
        <v>0.48799999999999999</v>
      </c>
      <c r="AO57" s="11">
        <v>0.45400000000000001</v>
      </c>
      <c r="AP57" s="11">
        <v>0.46300000000000002</v>
      </c>
      <c r="AQ57" s="11">
        <v>0.59799999999999998</v>
      </c>
      <c r="AR57" s="11">
        <v>0.58599999999999997</v>
      </c>
      <c r="AS57" s="11">
        <v>0.61199999999999999</v>
      </c>
      <c r="AT57" s="11">
        <v>0.33800000000000002</v>
      </c>
      <c r="AU57" s="11">
        <v>0.35499999999999998</v>
      </c>
      <c r="AV57" s="11">
        <v>0.33400000000000002</v>
      </c>
      <c r="AW57" s="11">
        <v>0.40300000000000002</v>
      </c>
      <c r="AX57" s="11">
        <v>0.32100000000000001</v>
      </c>
      <c r="AY57" s="11">
        <v>0.35899999999999999</v>
      </c>
      <c r="AZ57" s="11">
        <v>0.16600000000000001</v>
      </c>
      <c r="BA57" s="11">
        <v>0.156</v>
      </c>
      <c r="BB57" s="11">
        <v>0.16500000000000001</v>
      </c>
      <c r="BC57" s="11">
        <v>0.221</v>
      </c>
      <c r="BD57" s="11">
        <v>0.219</v>
      </c>
      <c r="BE57" s="11">
        <v>0.218</v>
      </c>
      <c r="BF57" s="11">
        <v>0.251</v>
      </c>
      <c r="BG57" s="11">
        <v>0.251</v>
      </c>
      <c r="BH57" s="11">
        <v>0.252</v>
      </c>
      <c r="BI57" s="11">
        <v>0.249</v>
      </c>
      <c r="BJ57" s="11">
        <v>0.248</v>
      </c>
      <c r="BK57" s="11">
        <v>0.27700000000000002</v>
      </c>
      <c r="BL57" s="11">
        <v>0.60499999999999998</v>
      </c>
      <c r="BM57" s="11">
        <v>0.59899999999999998</v>
      </c>
      <c r="BN57" s="11">
        <v>0.59599999999999997</v>
      </c>
      <c r="BO57" s="11">
        <v>0.54700000000000004</v>
      </c>
      <c r="BP57" s="11">
        <v>0.55600000000000005</v>
      </c>
      <c r="BQ57" s="11">
        <v>0.56499999999999995</v>
      </c>
      <c r="BR57" s="11">
        <v>0.45500000000000002</v>
      </c>
      <c r="BS57" s="11">
        <v>0.40300000000000002</v>
      </c>
      <c r="BT57" s="11">
        <v>0.40100000000000002</v>
      </c>
      <c r="BU57" s="11">
        <v>0.78400000000000003</v>
      </c>
      <c r="BV57" s="11">
        <v>0.79700000000000004</v>
      </c>
      <c r="BW57" s="11">
        <v>0.82499999999999996</v>
      </c>
      <c r="BX57" s="11">
        <v>0.54600000000000004</v>
      </c>
      <c r="BY57" s="11">
        <v>0.54200000000000004</v>
      </c>
      <c r="BZ57" s="11">
        <v>0.51700000000000002</v>
      </c>
      <c r="CA57" s="11">
        <v>0.75600000000000001</v>
      </c>
      <c r="CB57" s="11">
        <v>0.72699999999999998</v>
      </c>
      <c r="CC57" s="11">
        <v>0.72599999999999998</v>
      </c>
      <c r="CD57" s="11">
        <v>0.29599999999999999</v>
      </c>
      <c r="CE57" s="11">
        <v>0.30299999999999999</v>
      </c>
      <c r="CF57" s="11">
        <v>0.32100000000000001</v>
      </c>
      <c r="CG57" s="11">
        <v>0.47599999999999998</v>
      </c>
      <c r="CH57" s="11">
        <v>0.51600000000000001</v>
      </c>
      <c r="CI57" s="11">
        <v>0.497</v>
      </c>
      <c r="CJ57" s="11">
        <v>0.89400000000000002</v>
      </c>
      <c r="CK57" s="11">
        <v>0.91300000000000003</v>
      </c>
      <c r="CL57" s="11">
        <v>0.90900000000000003</v>
      </c>
      <c r="CM57" s="11">
        <v>4.2000000000000003E-2</v>
      </c>
      <c r="CN57" s="11">
        <v>4.2000000000000003E-2</v>
      </c>
      <c r="CO57" s="11">
        <v>4.2000000000000003E-2</v>
      </c>
      <c r="CP57" s="11">
        <v>3.6999999999999998E-2</v>
      </c>
      <c r="CQ57" s="11">
        <v>3.6999999999999998E-2</v>
      </c>
      <c r="CR57" s="11">
        <v>3.6999999999999998E-2</v>
      </c>
    </row>
    <row r="59" spans="1:96">
      <c r="A59" s="4" t="s">
        <v>166</v>
      </c>
      <c r="B59" s="1"/>
    </row>
    <row r="61" spans="1:96">
      <c r="B61" s="5"/>
      <c r="C61" s="6">
        <v>1</v>
      </c>
      <c r="D61" s="6">
        <v>2</v>
      </c>
      <c r="E61" s="6">
        <v>3</v>
      </c>
      <c r="F61" s="6">
        <v>4</v>
      </c>
      <c r="G61" s="6">
        <v>5</v>
      </c>
      <c r="H61" s="6">
        <v>6</v>
      </c>
      <c r="I61" s="6">
        <v>7</v>
      </c>
      <c r="J61" s="6">
        <v>8</v>
      </c>
      <c r="K61" s="6">
        <v>9</v>
      </c>
      <c r="L61" s="6">
        <v>10</v>
      </c>
      <c r="M61" s="6">
        <v>11</v>
      </c>
      <c r="N61" s="6">
        <v>12</v>
      </c>
    </row>
    <row r="62" spans="1:96">
      <c r="B62" s="24" t="s">
        <v>32</v>
      </c>
      <c r="C62" s="12">
        <v>0</v>
      </c>
      <c r="D62" s="12">
        <v>0.85699999999999998</v>
      </c>
      <c r="E62" s="12">
        <v>0.85699999999999998</v>
      </c>
      <c r="F62" s="12">
        <v>2.5710000000000002</v>
      </c>
      <c r="G62" s="12">
        <v>1.714</v>
      </c>
      <c r="H62" s="12">
        <v>1.714</v>
      </c>
      <c r="I62" s="12">
        <v>3.4289999999999998</v>
      </c>
      <c r="J62" s="12">
        <v>4.2859999999999996</v>
      </c>
      <c r="K62" s="12">
        <v>3.4289999999999998</v>
      </c>
      <c r="L62" s="12">
        <v>7.7140000000000004</v>
      </c>
      <c r="M62" s="12">
        <v>6</v>
      </c>
      <c r="N62" s="12">
        <v>7.7140000000000004</v>
      </c>
      <c r="O62" s="8" t="s">
        <v>167</v>
      </c>
    </row>
    <row r="63" spans="1:96" ht="20">
      <c r="B63" s="25"/>
      <c r="C63" s="13">
        <v>1</v>
      </c>
      <c r="D63" s="13">
        <v>1</v>
      </c>
      <c r="E63" s="13">
        <v>1</v>
      </c>
      <c r="F63" s="13">
        <v>1</v>
      </c>
      <c r="G63" s="13">
        <v>1</v>
      </c>
      <c r="H63" s="13">
        <v>1</v>
      </c>
      <c r="I63" s="13">
        <v>1</v>
      </c>
      <c r="J63" s="13">
        <v>1</v>
      </c>
      <c r="K63" s="13">
        <v>1</v>
      </c>
      <c r="L63" s="13">
        <v>1</v>
      </c>
      <c r="M63" s="13">
        <v>1</v>
      </c>
      <c r="N63" s="13">
        <v>1</v>
      </c>
      <c r="O63" s="8" t="s">
        <v>168</v>
      </c>
    </row>
    <row r="64" spans="1:96">
      <c r="B64" s="25"/>
      <c r="C64" s="14">
        <v>8.5069444444444437E-3</v>
      </c>
      <c r="D64" s="14">
        <v>1.2152777777777778E-3</v>
      </c>
      <c r="E64" s="14">
        <v>4.0509259259259258E-4</v>
      </c>
      <c r="F64" s="14">
        <v>4.0509259259259258E-4</v>
      </c>
      <c r="G64" s="14">
        <v>2.0254629629629629E-3</v>
      </c>
      <c r="H64" s="14">
        <v>4.0509259259259258E-4</v>
      </c>
      <c r="I64" s="14">
        <v>1.2152777777777778E-3</v>
      </c>
      <c r="J64" s="14">
        <v>4.0509259259259258E-4</v>
      </c>
      <c r="K64" s="14">
        <v>2.8356481481481479E-3</v>
      </c>
      <c r="L64" s="14">
        <v>4.0509259259259258E-4</v>
      </c>
      <c r="M64" s="14">
        <v>2.8356481481481479E-3</v>
      </c>
      <c r="N64" s="14">
        <v>4.0509259259259258E-4</v>
      </c>
      <c r="O64" s="8" t="s">
        <v>169</v>
      </c>
    </row>
    <row r="65" spans="2:15">
      <c r="B65" s="26"/>
      <c r="C65" s="15">
        <v>8.518518518518519E-3</v>
      </c>
      <c r="D65" s="15">
        <v>8.1018518518518516E-4</v>
      </c>
      <c r="E65" s="15">
        <v>0</v>
      </c>
      <c r="F65" s="15">
        <v>0</v>
      </c>
      <c r="G65" s="15">
        <v>8.1018518518518516E-4</v>
      </c>
      <c r="H65" s="15">
        <v>0</v>
      </c>
      <c r="I65" s="15">
        <v>2.0833333333333335E-4</v>
      </c>
      <c r="J65" s="15">
        <v>0</v>
      </c>
      <c r="K65" s="15">
        <v>6.134259259259259E-4</v>
      </c>
      <c r="L65" s="15">
        <v>0</v>
      </c>
      <c r="M65" s="15">
        <v>4.6296296296296293E-4</v>
      </c>
      <c r="N65" s="15">
        <v>0</v>
      </c>
      <c r="O65" s="8" t="s">
        <v>170</v>
      </c>
    </row>
    <row r="66" spans="2:15">
      <c r="B66" s="24" t="s">
        <v>38</v>
      </c>
      <c r="C66" s="12">
        <v>13.714</v>
      </c>
      <c r="D66" s="12">
        <v>9.4290000000000003</v>
      </c>
      <c r="E66" s="12">
        <v>10.286</v>
      </c>
      <c r="F66" s="12">
        <v>15.429</v>
      </c>
      <c r="G66" s="12">
        <v>12</v>
      </c>
      <c r="H66" s="12">
        <v>10.286</v>
      </c>
      <c r="I66" s="12">
        <v>12</v>
      </c>
      <c r="J66" s="12">
        <v>12</v>
      </c>
      <c r="K66" s="12">
        <v>12.856999999999999</v>
      </c>
      <c r="L66" s="12">
        <v>11.143000000000001</v>
      </c>
      <c r="M66" s="12">
        <v>9.4290000000000003</v>
      </c>
      <c r="N66" s="12">
        <v>6</v>
      </c>
      <c r="O66" s="8" t="s">
        <v>167</v>
      </c>
    </row>
    <row r="67" spans="2:15" ht="20">
      <c r="B67" s="25"/>
      <c r="C67" s="13">
        <v>1</v>
      </c>
      <c r="D67" s="13">
        <v>1</v>
      </c>
      <c r="E67" s="13">
        <v>1</v>
      </c>
      <c r="F67" s="13">
        <v>1</v>
      </c>
      <c r="G67" s="13">
        <v>1</v>
      </c>
      <c r="H67" s="13">
        <v>1</v>
      </c>
      <c r="I67" s="13">
        <v>1</v>
      </c>
      <c r="J67" s="13">
        <v>1</v>
      </c>
      <c r="K67" s="13">
        <v>1</v>
      </c>
      <c r="L67" s="13">
        <v>1</v>
      </c>
      <c r="M67" s="13">
        <v>1</v>
      </c>
      <c r="N67" s="13">
        <v>1</v>
      </c>
      <c r="O67" s="8" t="s">
        <v>168</v>
      </c>
    </row>
    <row r="68" spans="2:15">
      <c r="B68" s="25"/>
      <c r="C68" s="14">
        <v>4.0509259259259258E-4</v>
      </c>
      <c r="D68" s="14">
        <v>1.2152777777777778E-3</v>
      </c>
      <c r="E68" s="14">
        <v>1.2152777777777778E-3</v>
      </c>
      <c r="F68" s="14">
        <v>5.2662037037037035E-3</v>
      </c>
      <c r="G68" s="14">
        <v>1.2152777777777778E-3</v>
      </c>
      <c r="H68" s="14">
        <v>1.2152777777777778E-3</v>
      </c>
      <c r="I68" s="14">
        <v>1.2152777777777778E-3</v>
      </c>
      <c r="J68" s="14">
        <v>1.2152777777777778E-3</v>
      </c>
      <c r="K68" s="14">
        <v>1.2152777777777778E-3</v>
      </c>
      <c r="L68" s="14">
        <v>4.0509259259259258E-4</v>
      </c>
      <c r="M68" s="14">
        <v>4.0509259259259258E-4</v>
      </c>
      <c r="N68" s="14">
        <v>1.2152777777777778E-3</v>
      </c>
      <c r="O68" s="8" t="s">
        <v>169</v>
      </c>
    </row>
    <row r="69" spans="2:15">
      <c r="B69" s="26"/>
      <c r="C69" s="15">
        <v>0</v>
      </c>
      <c r="D69" s="15">
        <v>6.9444444444444444E-5</v>
      </c>
      <c r="E69" s="15">
        <v>2.6620370370370372E-4</v>
      </c>
      <c r="F69" s="15">
        <v>1.9791666666666668E-3</v>
      </c>
      <c r="G69" s="15">
        <v>5.7870370370370366E-5</v>
      </c>
      <c r="H69" s="15">
        <v>8.1018518518518516E-4</v>
      </c>
      <c r="I69" s="15">
        <v>1.0995370370370371E-3</v>
      </c>
      <c r="J69" s="15">
        <v>6.9444444444444447E-4</v>
      </c>
      <c r="K69" s="15">
        <v>9.1435185185185185E-4</v>
      </c>
      <c r="L69" s="15">
        <v>0</v>
      </c>
      <c r="M69" s="15">
        <v>0</v>
      </c>
      <c r="N69" s="15">
        <v>2.3148148148148146E-4</v>
      </c>
      <c r="O69" s="8" t="s">
        <v>170</v>
      </c>
    </row>
    <row r="70" spans="2:15">
      <c r="B70" s="24" t="s">
        <v>43</v>
      </c>
      <c r="C70" s="12">
        <v>5.1429999999999998</v>
      </c>
      <c r="D70" s="12">
        <v>-234</v>
      </c>
      <c r="E70" s="12">
        <v>3.4289999999999998</v>
      </c>
      <c r="F70" s="12">
        <v>22.286000000000001</v>
      </c>
      <c r="G70" s="12">
        <v>8.5709999999999997</v>
      </c>
      <c r="H70" s="12">
        <v>8.5709999999999997</v>
      </c>
      <c r="I70" s="12">
        <v>3.4289999999999998</v>
      </c>
      <c r="J70" s="12">
        <v>2.5710000000000002</v>
      </c>
      <c r="K70" s="12">
        <v>208.286</v>
      </c>
      <c r="L70" s="12">
        <v>-329.14299999999997</v>
      </c>
      <c r="M70" s="12">
        <v>231.429</v>
      </c>
      <c r="N70" s="12">
        <v>6</v>
      </c>
      <c r="O70" s="8" t="s">
        <v>167</v>
      </c>
    </row>
    <row r="71" spans="2:15" ht="20">
      <c r="B71" s="25"/>
      <c r="C71" s="13">
        <v>1</v>
      </c>
      <c r="D71" s="13">
        <v>1</v>
      </c>
      <c r="E71" s="13">
        <v>1</v>
      </c>
      <c r="F71" s="13">
        <v>1</v>
      </c>
      <c r="G71" s="13">
        <v>1</v>
      </c>
      <c r="H71" s="13">
        <v>1</v>
      </c>
      <c r="I71" s="13">
        <v>1</v>
      </c>
      <c r="J71" s="13">
        <v>1</v>
      </c>
      <c r="K71" s="13">
        <v>1</v>
      </c>
      <c r="L71" s="13">
        <v>1</v>
      </c>
      <c r="M71" s="13">
        <v>1</v>
      </c>
      <c r="N71" s="13">
        <v>1</v>
      </c>
      <c r="O71" s="8" t="s">
        <v>168</v>
      </c>
    </row>
    <row r="72" spans="2:15">
      <c r="B72" s="25"/>
      <c r="C72" s="14">
        <v>1.2152777777777778E-3</v>
      </c>
      <c r="D72" s="14">
        <v>2.0254629629629629E-3</v>
      </c>
      <c r="E72" s="14">
        <v>6.076388888888889E-3</v>
      </c>
      <c r="F72" s="14">
        <v>6.076388888888889E-3</v>
      </c>
      <c r="G72" s="14">
        <v>1.2152777777777778E-3</v>
      </c>
      <c r="H72" s="14">
        <v>4.0509259259259258E-4</v>
      </c>
      <c r="I72" s="14">
        <v>2.8356481481481479E-3</v>
      </c>
      <c r="J72" s="14">
        <v>1.3368055555555557E-2</v>
      </c>
      <c r="K72" s="14">
        <v>6.076388888888889E-3</v>
      </c>
      <c r="L72" s="14">
        <v>6.076388888888889E-3</v>
      </c>
      <c r="M72" s="14">
        <v>2.0254629629629629E-3</v>
      </c>
      <c r="N72" s="14">
        <v>4.0509259259259258E-4</v>
      </c>
      <c r="O72" s="8" t="s">
        <v>169</v>
      </c>
    </row>
    <row r="73" spans="2:15">
      <c r="B73" s="26"/>
      <c r="C73" s="15">
        <v>5.4398148148148144E-4</v>
      </c>
      <c r="D73" s="15">
        <v>2.5578703703703705E-3</v>
      </c>
      <c r="E73" s="15">
        <v>1.2152777777777778E-3</v>
      </c>
      <c r="F73" s="15">
        <v>4.8032407407407407E-3</v>
      </c>
      <c r="G73" s="15">
        <v>1.6203703703703703E-4</v>
      </c>
      <c r="H73" s="15">
        <v>0</v>
      </c>
      <c r="I73" s="15">
        <v>1.6203703703703703E-3</v>
      </c>
      <c r="J73" s="15">
        <v>5.9375000000000001E-3</v>
      </c>
      <c r="K73" s="15">
        <v>6.4236111111111117E-3</v>
      </c>
      <c r="L73" s="15">
        <v>6.3657407407407404E-3</v>
      </c>
      <c r="M73" s="15">
        <v>1.689814814814815E-3</v>
      </c>
      <c r="N73" s="15">
        <v>0</v>
      </c>
      <c r="O73" s="8" t="s">
        <v>170</v>
      </c>
    </row>
    <row r="74" spans="2:15">
      <c r="B74" s="24" t="s">
        <v>48</v>
      </c>
      <c r="C74" s="12">
        <v>13.714</v>
      </c>
      <c r="D74" s="12">
        <v>240.857</v>
      </c>
      <c r="E74" s="12">
        <v>-135.429</v>
      </c>
      <c r="F74" s="12">
        <v>-18.856999999999999</v>
      </c>
      <c r="G74" s="12">
        <v>9.4290000000000003</v>
      </c>
      <c r="H74" s="12">
        <v>16.286000000000001</v>
      </c>
      <c r="I74" s="12">
        <v>6</v>
      </c>
      <c r="J74" s="12">
        <v>8.5709999999999997</v>
      </c>
      <c r="K74" s="12">
        <v>294</v>
      </c>
      <c r="L74" s="12">
        <v>-110.571</v>
      </c>
      <c r="M74" s="12">
        <v>16.286000000000001</v>
      </c>
      <c r="N74" s="12">
        <v>12.856999999999999</v>
      </c>
      <c r="O74" s="8" t="s">
        <v>167</v>
      </c>
    </row>
    <row r="75" spans="2:15" ht="20">
      <c r="B75" s="25"/>
      <c r="C75" s="13">
        <v>1</v>
      </c>
      <c r="D75" s="13">
        <v>1</v>
      </c>
      <c r="E75" s="13">
        <v>1</v>
      </c>
      <c r="F75" s="13">
        <v>1</v>
      </c>
      <c r="G75" s="13">
        <v>1</v>
      </c>
      <c r="H75" s="13">
        <v>1</v>
      </c>
      <c r="I75" s="13">
        <v>1</v>
      </c>
      <c r="J75" s="13">
        <v>1</v>
      </c>
      <c r="K75" s="13">
        <v>1</v>
      </c>
      <c r="L75" s="13">
        <v>1</v>
      </c>
      <c r="M75" s="13">
        <v>1</v>
      </c>
      <c r="N75" s="13">
        <v>1</v>
      </c>
      <c r="O75" s="8" t="s">
        <v>168</v>
      </c>
    </row>
    <row r="76" spans="2:15">
      <c r="B76" s="25"/>
      <c r="C76" s="14">
        <v>4.0509259259259258E-4</v>
      </c>
      <c r="D76" s="14">
        <v>5.2662037037037035E-3</v>
      </c>
      <c r="E76" s="14">
        <v>4.0509259259259258E-4</v>
      </c>
      <c r="F76" s="14">
        <v>4.0509259259259258E-4</v>
      </c>
      <c r="G76" s="14">
        <v>4.0509259259259258E-4</v>
      </c>
      <c r="H76" s="14">
        <v>4.0509259259259258E-4</v>
      </c>
      <c r="I76" s="14">
        <v>1.2152777777777778E-3</v>
      </c>
      <c r="J76" s="14">
        <v>1.2152777777777778E-3</v>
      </c>
      <c r="K76" s="14">
        <v>2.0254629629629629E-3</v>
      </c>
      <c r="L76" s="14">
        <v>6.8865740740740736E-3</v>
      </c>
      <c r="M76" s="14">
        <v>5.2662037037037035E-3</v>
      </c>
      <c r="N76" s="14">
        <v>5.2662037037037035E-3</v>
      </c>
      <c r="O76" s="8" t="s">
        <v>169</v>
      </c>
    </row>
    <row r="77" spans="2:15">
      <c r="B77" s="26"/>
      <c r="C77" s="15">
        <v>0</v>
      </c>
      <c r="D77" s="15">
        <v>5.162037037037037E-3</v>
      </c>
      <c r="E77" s="15">
        <v>0</v>
      </c>
      <c r="F77" s="15">
        <v>0</v>
      </c>
      <c r="G77" s="15">
        <v>0</v>
      </c>
      <c r="H77" s="15">
        <v>0</v>
      </c>
      <c r="I77" s="15">
        <v>1.1574074074074073E-4</v>
      </c>
      <c r="J77" s="15">
        <v>4.8611111111111104E-4</v>
      </c>
      <c r="K77" s="15">
        <v>1.5856481481481479E-3</v>
      </c>
      <c r="L77" s="15">
        <v>7.69675925925926E-3</v>
      </c>
      <c r="M77" s="15">
        <v>3.6689814814814814E-3</v>
      </c>
      <c r="N77" s="15">
        <v>3.5069444444444445E-3</v>
      </c>
      <c r="O77" s="8" t="s">
        <v>170</v>
      </c>
    </row>
    <row r="78" spans="2:15">
      <c r="B78" s="24" t="s">
        <v>53</v>
      </c>
      <c r="C78" s="12">
        <v>5.1429999999999998</v>
      </c>
      <c r="D78" s="12">
        <v>2.5710000000000002</v>
      </c>
      <c r="E78" s="12">
        <v>3.4289999999999998</v>
      </c>
      <c r="F78" s="12">
        <v>3.4289999999999998</v>
      </c>
      <c r="G78" s="12">
        <v>4.2859999999999996</v>
      </c>
      <c r="H78" s="12">
        <v>6.8570000000000002</v>
      </c>
      <c r="I78" s="12">
        <v>5.1429999999999998</v>
      </c>
      <c r="J78" s="12">
        <v>6</v>
      </c>
      <c r="K78" s="12">
        <v>-291.42899999999997</v>
      </c>
      <c r="L78" s="12">
        <v>6</v>
      </c>
      <c r="M78" s="12">
        <v>281.14299999999997</v>
      </c>
      <c r="N78" s="12">
        <v>6.8570000000000002</v>
      </c>
      <c r="O78" s="8" t="s">
        <v>167</v>
      </c>
    </row>
    <row r="79" spans="2:15" ht="20">
      <c r="B79" s="25"/>
      <c r="C79" s="13">
        <v>1</v>
      </c>
      <c r="D79" s="13">
        <v>1</v>
      </c>
      <c r="E79" s="13">
        <v>1</v>
      </c>
      <c r="F79" s="13">
        <v>1</v>
      </c>
      <c r="G79" s="13">
        <v>1</v>
      </c>
      <c r="H79" s="13">
        <v>1</v>
      </c>
      <c r="I79" s="13">
        <v>1</v>
      </c>
      <c r="J79" s="13">
        <v>1</v>
      </c>
      <c r="K79" s="13">
        <v>1</v>
      </c>
      <c r="L79" s="13">
        <v>1</v>
      </c>
      <c r="M79" s="13">
        <v>1</v>
      </c>
      <c r="N79" s="13">
        <v>1</v>
      </c>
      <c r="O79" s="8" t="s">
        <v>168</v>
      </c>
    </row>
    <row r="80" spans="2:15">
      <c r="B80" s="25"/>
      <c r="C80" s="14">
        <v>4.0509259259259258E-4</v>
      </c>
      <c r="D80" s="14">
        <v>4.0509259259259258E-4</v>
      </c>
      <c r="E80" s="14">
        <v>4.0509259259259258E-4</v>
      </c>
      <c r="F80" s="14">
        <v>1.2152777777777778E-3</v>
      </c>
      <c r="G80" s="14">
        <v>4.0509259259259258E-4</v>
      </c>
      <c r="H80" s="14">
        <v>1.2152777777777778E-3</v>
      </c>
      <c r="I80" s="14">
        <v>7.69675925925926E-3</v>
      </c>
      <c r="J80" s="14">
        <v>2.0254629629629629E-3</v>
      </c>
      <c r="K80" s="14">
        <v>2.8356481481481479E-3</v>
      </c>
      <c r="L80" s="14">
        <v>2.8356481481481479E-3</v>
      </c>
      <c r="M80" s="14">
        <v>2.0254629629629629E-3</v>
      </c>
      <c r="N80" s="14">
        <v>1.2152777777777778E-3</v>
      </c>
      <c r="O80" s="8" t="s">
        <v>169</v>
      </c>
    </row>
    <row r="81" spans="2:15">
      <c r="B81" s="26"/>
      <c r="C81" s="15">
        <v>0</v>
      </c>
      <c r="D81" s="15">
        <v>0</v>
      </c>
      <c r="E81" s="15">
        <v>0</v>
      </c>
      <c r="F81" s="15">
        <v>2.0833333333333335E-4</v>
      </c>
      <c r="G81" s="15">
        <v>0</v>
      </c>
      <c r="H81" s="15">
        <v>5.0925925925925921E-4</v>
      </c>
      <c r="I81" s="15">
        <v>2.4305555555555556E-3</v>
      </c>
      <c r="J81" s="15">
        <v>5.7870370370370378E-4</v>
      </c>
      <c r="K81" s="15">
        <v>2.4652777777777776E-3</v>
      </c>
      <c r="L81" s="15">
        <v>1.0416666666666667E-3</v>
      </c>
      <c r="M81" s="15">
        <v>2.4074074074074076E-3</v>
      </c>
      <c r="N81" s="15">
        <v>6.134259259259259E-4</v>
      </c>
      <c r="O81" s="8" t="s">
        <v>170</v>
      </c>
    </row>
    <row r="82" spans="2:15">
      <c r="B82" s="24" t="s">
        <v>58</v>
      </c>
      <c r="C82" s="12">
        <v>15.429</v>
      </c>
      <c r="D82" s="12">
        <v>16.286000000000001</v>
      </c>
      <c r="E82" s="12">
        <v>13.714</v>
      </c>
      <c r="F82" s="12">
        <v>14.571</v>
      </c>
      <c r="G82" s="12">
        <v>13.714</v>
      </c>
      <c r="H82" s="12">
        <v>16.286000000000001</v>
      </c>
      <c r="I82" s="12">
        <v>66.856999999999999</v>
      </c>
      <c r="J82" s="12">
        <v>20.571000000000002</v>
      </c>
      <c r="K82" s="12">
        <v>13.714</v>
      </c>
      <c r="L82" s="12">
        <v>-56.570999999999998</v>
      </c>
      <c r="M82" s="12">
        <v>-222.857</v>
      </c>
      <c r="N82" s="12">
        <v>21.428999999999998</v>
      </c>
      <c r="O82" s="8" t="s">
        <v>167</v>
      </c>
    </row>
    <row r="83" spans="2:15" ht="20">
      <c r="B83" s="25"/>
      <c r="C83" s="13">
        <v>1</v>
      </c>
      <c r="D83" s="13">
        <v>1</v>
      </c>
      <c r="E83" s="13">
        <v>1</v>
      </c>
      <c r="F83" s="13">
        <v>1</v>
      </c>
      <c r="G83" s="13">
        <v>1</v>
      </c>
      <c r="H83" s="13">
        <v>1</v>
      </c>
      <c r="I83" s="13">
        <v>1</v>
      </c>
      <c r="J83" s="13">
        <v>1</v>
      </c>
      <c r="K83" s="13">
        <v>1</v>
      </c>
      <c r="L83" s="13">
        <v>1</v>
      </c>
      <c r="M83" s="13">
        <v>1</v>
      </c>
      <c r="N83" s="13">
        <v>1</v>
      </c>
      <c r="O83" s="8" t="s">
        <v>168</v>
      </c>
    </row>
    <row r="84" spans="2:15">
      <c r="B84" s="25"/>
      <c r="C84" s="14">
        <v>4.0509259259259258E-4</v>
      </c>
      <c r="D84" s="14">
        <v>4.0509259259259258E-4</v>
      </c>
      <c r="E84" s="14">
        <v>4.0509259259259258E-4</v>
      </c>
      <c r="F84" s="14">
        <v>1.2152777777777778E-3</v>
      </c>
      <c r="G84" s="14">
        <v>4.0509259259259258E-4</v>
      </c>
      <c r="H84" s="14">
        <v>1.2152777777777778E-3</v>
      </c>
      <c r="I84" s="14">
        <v>6.8865740740740736E-3</v>
      </c>
      <c r="J84" s="14">
        <v>1.2152777777777778E-3</v>
      </c>
      <c r="K84" s="14">
        <v>5.2662037037037035E-3</v>
      </c>
      <c r="L84" s="14">
        <v>7.69675925925926E-3</v>
      </c>
      <c r="M84" s="14">
        <v>2.8356481481481479E-3</v>
      </c>
      <c r="N84" s="14">
        <v>1.2152777777777778E-3</v>
      </c>
      <c r="O84" s="8" t="s">
        <v>169</v>
      </c>
    </row>
    <row r="85" spans="2:15">
      <c r="B85" s="26"/>
      <c r="C85" s="15">
        <v>0</v>
      </c>
      <c r="D85" s="15">
        <v>0</v>
      </c>
      <c r="E85" s="15">
        <v>0</v>
      </c>
      <c r="F85" s="15">
        <v>9.2592592592592588E-5</v>
      </c>
      <c r="G85" s="15">
        <v>0</v>
      </c>
      <c r="H85" s="15">
        <v>3.0092592592592595E-4</v>
      </c>
      <c r="I85" s="15">
        <v>6.3541666666666668E-3</v>
      </c>
      <c r="J85" s="15">
        <v>1.0185185185185186E-3</v>
      </c>
      <c r="K85" s="15">
        <v>1.8749999999999999E-3</v>
      </c>
      <c r="L85" s="15">
        <v>9.3981481481481485E-3</v>
      </c>
      <c r="M85" s="15">
        <v>3.2060185185185191E-3</v>
      </c>
      <c r="N85" s="15">
        <v>3.2407407407407406E-4</v>
      </c>
      <c r="O85" s="8" t="s">
        <v>170</v>
      </c>
    </row>
    <row r="86" spans="2:15">
      <c r="B86" s="24" t="s">
        <v>63</v>
      </c>
      <c r="C86" s="12">
        <v>20.571000000000002</v>
      </c>
      <c r="D86" s="12">
        <v>16.286000000000001</v>
      </c>
      <c r="E86" s="12">
        <v>117.429</v>
      </c>
      <c r="F86" s="12">
        <v>17.143000000000001</v>
      </c>
      <c r="G86" s="12">
        <v>238.286</v>
      </c>
      <c r="H86" s="12">
        <v>239.143</v>
      </c>
      <c r="I86" s="12">
        <v>293.14299999999997</v>
      </c>
      <c r="J86" s="12">
        <v>6.8570000000000002</v>
      </c>
      <c r="K86" s="12">
        <v>-144</v>
      </c>
      <c r="L86" s="12">
        <v>-333.42899999999997</v>
      </c>
      <c r="M86" s="12">
        <v>18</v>
      </c>
      <c r="N86" s="12">
        <v>-156.857</v>
      </c>
      <c r="O86" s="8" t="s">
        <v>167</v>
      </c>
    </row>
    <row r="87" spans="2:15" ht="20">
      <c r="B87" s="25"/>
      <c r="C87" s="13">
        <v>1</v>
      </c>
      <c r="D87" s="13">
        <v>1</v>
      </c>
      <c r="E87" s="13">
        <v>1</v>
      </c>
      <c r="F87" s="13">
        <v>1</v>
      </c>
      <c r="G87" s="13">
        <v>1</v>
      </c>
      <c r="H87" s="13">
        <v>1</v>
      </c>
      <c r="I87" s="13">
        <v>1</v>
      </c>
      <c r="J87" s="13">
        <v>1</v>
      </c>
      <c r="K87" s="13">
        <v>1</v>
      </c>
      <c r="L87" s="13">
        <v>1</v>
      </c>
      <c r="M87" s="13">
        <v>1</v>
      </c>
      <c r="N87" s="13">
        <v>1</v>
      </c>
      <c r="O87" s="8" t="s">
        <v>168</v>
      </c>
    </row>
    <row r="88" spans="2:15">
      <c r="B88" s="25"/>
      <c r="C88" s="14">
        <v>4.0509259259259258E-4</v>
      </c>
      <c r="D88" s="14">
        <v>6.8865740740740736E-3</v>
      </c>
      <c r="E88" s="14">
        <v>1.2152777777777778E-3</v>
      </c>
      <c r="F88" s="14">
        <v>8.5069444444444437E-3</v>
      </c>
      <c r="G88" s="14">
        <v>1.2152777777777778E-3</v>
      </c>
      <c r="H88" s="14">
        <v>2.0254629629629629E-3</v>
      </c>
      <c r="I88" s="14">
        <v>4.0509259259259258E-4</v>
      </c>
      <c r="J88" s="14">
        <v>4.0509259259259258E-4</v>
      </c>
      <c r="K88" s="14">
        <v>4.4560185185185189E-3</v>
      </c>
      <c r="L88" s="14">
        <v>4.4560185185185189E-3</v>
      </c>
      <c r="M88" s="14">
        <v>4.0509259259259258E-4</v>
      </c>
      <c r="N88" s="14">
        <v>1.2152777777777778E-3</v>
      </c>
      <c r="O88" s="8" t="s">
        <v>169</v>
      </c>
    </row>
    <row r="89" spans="2:15">
      <c r="B89" s="26"/>
      <c r="C89" s="15">
        <v>0</v>
      </c>
      <c r="D89" s="15">
        <v>1.7476851851851852E-3</v>
      </c>
      <c r="E89" s="15">
        <v>1.4699074074074074E-3</v>
      </c>
      <c r="F89" s="15">
        <v>2.3148148148148151E-3</v>
      </c>
      <c r="G89" s="15">
        <v>1.4814814814814814E-3</v>
      </c>
      <c r="H89" s="15">
        <v>1.9328703703703704E-3</v>
      </c>
      <c r="I89" s="15">
        <v>0</v>
      </c>
      <c r="J89" s="15">
        <v>0</v>
      </c>
      <c r="K89" s="15">
        <v>4.6064814814814814E-3</v>
      </c>
      <c r="L89" s="15">
        <v>4.7222222222222223E-3</v>
      </c>
      <c r="M89" s="15">
        <v>0</v>
      </c>
      <c r="N89" s="15">
        <v>8.9120370370370362E-4</v>
      </c>
      <c r="O89" s="8" t="s">
        <v>170</v>
      </c>
    </row>
    <row r="90" spans="2:15">
      <c r="B90" s="24" t="s">
        <v>68</v>
      </c>
      <c r="C90" s="12">
        <v>-0.85699999999999998</v>
      </c>
      <c r="D90" s="12">
        <v>2.5710000000000002</v>
      </c>
      <c r="E90" s="12">
        <v>-0.85699999999999998</v>
      </c>
      <c r="F90" s="12">
        <v>-0.85699999999999998</v>
      </c>
      <c r="G90" s="12">
        <v>-0.85699999999999998</v>
      </c>
      <c r="H90" s="12">
        <v>0.85699999999999998</v>
      </c>
      <c r="I90" s="12">
        <v>0.85699999999999998</v>
      </c>
      <c r="J90" s="12">
        <v>0</v>
      </c>
      <c r="K90" s="12">
        <v>0.85699999999999998</v>
      </c>
      <c r="L90" s="12"/>
      <c r="M90" s="12"/>
      <c r="N90" s="12"/>
      <c r="O90" s="8" t="s">
        <v>167</v>
      </c>
    </row>
    <row r="91" spans="2:15" ht="20">
      <c r="B91" s="25"/>
      <c r="C91" s="13">
        <v>1</v>
      </c>
      <c r="D91" s="13">
        <v>1</v>
      </c>
      <c r="E91" s="13">
        <v>1</v>
      </c>
      <c r="F91" s="13">
        <v>1</v>
      </c>
      <c r="G91" s="13">
        <v>1</v>
      </c>
      <c r="H91" s="13">
        <v>1</v>
      </c>
      <c r="I91" s="13">
        <v>1</v>
      </c>
      <c r="J91" s="13">
        <v>1</v>
      </c>
      <c r="K91" s="13">
        <v>1</v>
      </c>
      <c r="L91" s="13"/>
      <c r="M91" s="13"/>
      <c r="N91" s="13"/>
      <c r="O91" s="8" t="s">
        <v>168</v>
      </c>
    </row>
    <row r="92" spans="2:15">
      <c r="B92" s="25"/>
      <c r="C92" s="14">
        <v>1.0127314814814815E-2</v>
      </c>
      <c r="D92" s="14">
        <v>4.0509259259259258E-4</v>
      </c>
      <c r="E92" s="14">
        <v>1.0937499999999999E-2</v>
      </c>
      <c r="F92" s="14">
        <v>1.0127314814814815E-2</v>
      </c>
      <c r="G92" s="14">
        <v>6.8865740740740736E-3</v>
      </c>
      <c r="H92" s="14">
        <v>4.0509259259259258E-4</v>
      </c>
      <c r="I92" s="14">
        <v>5.2662037037037035E-3</v>
      </c>
      <c r="J92" s="14">
        <v>4.0509259259259258E-4</v>
      </c>
      <c r="K92" s="14">
        <v>4.0509259259259258E-4</v>
      </c>
      <c r="L92" s="13"/>
      <c r="M92" s="13"/>
      <c r="N92" s="13"/>
      <c r="O92" s="8" t="s">
        <v>169</v>
      </c>
    </row>
    <row r="93" spans="2:15">
      <c r="B93" s="26"/>
      <c r="C93" s="15">
        <v>4.8611111111111112E-3</v>
      </c>
      <c r="D93" s="15">
        <v>0</v>
      </c>
      <c r="E93" s="15">
        <v>7.2916666666666659E-3</v>
      </c>
      <c r="F93" s="15">
        <v>1.0532407407407407E-2</v>
      </c>
      <c r="G93" s="15">
        <v>6.4814814814814813E-3</v>
      </c>
      <c r="H93" s="15">
        <v>0</v>
      </c>
      <c r="I93" s="15">
        <v>4.8611111111111112E-3</v>
      </c>
      <c r="J93" s="16" t="s">
        <v>171</v>
      </c>
      <c r="K93" s="15">
        <v>0</v>
      </c>
      <c r="L93" s="16"/>
      <c r="M93" s="16"/>
      <c r="N93" s="16"/>
      <c r="O93" s="8" t="s">
        <v>170</v>
      </c>
    </row>
  </sheetData>
  <mergeCells count="8">
    <mergeCell ref="B86:B89"/>
    <mergeCell ref="B90:B93"/>
    <mergeCell ref="B62:B65"/>
    <mergeCell ref="B66:B69"/>
    <mergeCell ref="B70:B73"/>
    <mergeCell ref="B74:B77"/>
    <mergeCell ref="B78:B81"/>
    <mergeCell ref="B82:B85"/>
  </mergeCells>
  <phoneticPr fontId="0" type="noConversion"/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opLeftCell="K1" workbookViewId="0">
      <selection activeCell="X15" sqref="X15:Y15"/>
    </sheetView>
  </sheetViews>
  <sheetFormatPr baseColWidth="10" defaultRowHeight="12" x14ac:dyDescent="0"/>
  <sheetData>
    <row r="1" spans="1:25">
      <c r="A1" s="6" t="s">
        <v>9</v>
      </c>
      <c r="B1" s="6" t="s">
        <v>172</v>
      </c>
      <c r="C1" s="6" t="s">
        <v>173</v>
      </c>
      <c r="D1" s="6" t="s">
        <v>174</v>
      </c>
      <c r="E1" s="6" t="s">
        <v>175</v>
      </c>
      <c r="F1" s="6" t="s">
        <v>176</v>
      </c>
      <c r="G1" s="6" t="s">
        <v>177</v>
      </c>
      <c r="H1" s="6" t="s">
        <v>178</v>
      </c>
      <c r="I1" s="6" t="s">
        <v>179</v>
      </c>
      <c r="J1" s="6" t="s">
        <v>180</v>
      </c>
      <c r="K1" s="6" t="s">
        <v>181</v>
      </c>
      <c r="L1" s="6" t="s">
        <v>182</v>
      </c>
      <c r="M1" s="6" t="s">
        <v>183</v>
      </c>
      <c r="N1" s="6" t="s">
        <v>184</v>
      </c>
      <c r="O1" s="6" t="s">
        <v>185</v>
      </c>
      <c r="P1" s="6" t="s">
        <v>186</v>
      </c>
      <c r="Q1" s="18" t="s">
        <v>187</v>
      </c>
      <c r="R1" s="18" t="s">
        <v>188</v>
      </c>
      <c r="S1" s="18" t="s">
        <v>189</v>
      </c>
      <c r="T1" s="18" t="s">
        <v>190</v>
      </c>
      <c r="U1" s="18" t="s">
        <v>191</v>
      </c>
      <c r="V1" s="18" t="s">
        <v>192</v>
      </c>
      <c r="W1" s="18" t="s">
        <v>221</v>
      </c>
      <c r="X1" s="6" t="s">
        <v>222</v>
      </c>
      <c r="Y1" s="6" t="s">
        <v>223</v>
      </c>
    </row>
    <row r="2" spans="1:25">
      <c r="A2" s="10">
        <v>0</v>
      </c>
      <c r="B2" s="11">
        <v>6.2E-2</v>
      </c>
      <c r="C2" s="11">
        <v>6.4000000000000001E-2</v>
      </c>
      <c r="D2" s="11">
        <v>5.8000000000000003E-2</v>
      </c>
      <c r="E2" s="11">
        <v>0.124</v>
      </c>
      <c r="F2" s="11">
        <v>0.124</v>
      </c>
      <c r="G2" s="11">
        <v>0.126</v>
      </c>
      <c r="H2" s="11">
        <v>0.26400000000000001</v>
      </c>
      <c r="I2" s="11">
        <v>0.25800000000000001</v>
      </c>
      <c r="J2" s="11">
        <v>0.32700000000000001</v>
      </c>
      <c r="K2" s="11">
        <v>0.43</v>
      </c>
      <c r="L2" s="11">
        <v>0.44700000000000001</v>
      </c>
      <c r="M2" s="11">
        <v>0.41399999999999998</v>
      </c>
      <c r="N2" s="11">
        <v>0.59</v>
      </c>
      <c r="O2" s="11">
        <v>0.60399999999999998</v>
      </c>
      <c r="P2" s="11">
        <v>0.621</v>
      </c>
      <c r="Q2" s="11">
        <v>0.74399999999999999</v>
      </c>
      <c r="R2" s="11">
        <v>0.749</v>
      </c>
      <c r="S2" s="11">
        <v>0.748</v>
      </c>
      <c r="T2" s="11">
        <v>0.80200000000000005</v>
      </c>
      <c r="U2" s="11">
        <v>0.80100000000000005</v>
      </c>
      <c r="V2" s="11">
        <v>0.84799999999999998</v>
      </c>
      <c r="W2" s="11">
        <v>4.3999999999999997E-2</v>
      </c>
      <c r="X2" s="11">
        <v>4.3999999999999997E-2</v>
      </c>
      <c r="Y2" s="11">
        <v>4.4999999999999998E-2</v>
      </c>
    </row>
    <row r="3" spans="1:25">
      <c r="A3" s="10">
        <v>8.1018518518518516E-4</v>
      </c>
      <c r="B3" s="11">
        <v>6.5000000000000002E-2</v>
      </c>
      <c r="C3" s="11">
        <v>6.5000000000000002E-2</v>
      </c>
      <c r="D3" s="11">
        <v>0.06</v>
      </c>
      <c r="E3" s="11">
        <v>0.127</v>
      </c>
      <c r="F3" s="11">
        <v>0.129</v>
      </c>
      <c r="G3" s="11">
        <v>0.129</v>
      </c>
      <c r="H3" s="11">
        <v>0.27300000000000002</v>
      </c>
      <c r="I3" s="11">
        <v>0.26400000000000001</v>
      </c>
      <c r="J3" s="11">
        <v>0.33600000000000002</v>
      </c>
      <c r="K3" s="11">
        <v>0.44600000000000001</v>
      </c>
      <c r="L3" s="11">
        <v>0.45700000000000002</v>
      </c>
      <c r="M3" s="11">
        <v>0.42199999999999999</v>
      </c>
      <c r="N3" s="11">
        <v>0.59799999999999998</v>
      </c>
      <c r="O3" s="11">
        <v>0.61699999999999999</v>
      </c>
      <c r="P3" s="11">
        <v>0.621</v>
      </c>
      <c r="Q3" s="11">
        <v>0.73899999999999999</v>
      </c>
      <c r="R3" s="11">
        <v>0.751</v>
      </c>
      <c r="S3" s="11">
        <v>0.746</v>
      </c>
      <c r="T3" s="11">
        <v>0.81499999999999995</v>
      </c>
      <c r="U3" s="11">
        <v>0.81200000000000006</v>
      </c>
      <c r="V3" s="11">
        <v>0.85299999999999998</v>
      </c>
      <c r="W3" s="11">
        <v>4.3999999999999997E-2</v>
      </c>
      <c r="X3" s="11">
        <v>4.3999999999999997E-2</v>
      </c>
      <c r="Y3" s="11">
        <v>4.5999999999999999E-2</v>
      </c>
    </row>
    <row r="4" spans="1:25">
      <c r="A4" s="10">
        <v>1.6203703703703703E-3</v>
      </c>
      <c r="B4" s="11">
        <v>6.5000000000000002E-2</v>
      </c>
      <c r="C4" s="11">
        <v>6.6000000000000003E-2</v>
      </c>
      <c r="D4" s="11">
        <v>6.0999999999999999E-2</v>
      </c>
      <c r="E4" s="11">
        <v>0.13100000000000001</v>
      </c>
      <c r="F4" s="11">
        <v>0.13200000000000001</v>
      </c>
      <c r="G4" s="11">
        <v>0.13200000000000001</v>
      </c>
      <c r="H4" s="11">
        <v>0.28000000000000003</v>
      </c>
      <c r="I4" s="11">
        <v>0.26900000000000002</v>
      </c>
      <c r="J4" s="11">
        <v>0.34499999999999997</v>
      </c>
      <c r="K4" s="11">
        <v>0.45300000000000001</v>
      </c>
      <c r="L4" s="11">
        <v>0.46800000000000003</v>
      </c>
      <c r="M4" s="11">
        <v>0.434</v>
      </c>
      <c r="N4" s="11">
        <v>0.61099999999999999</v>
      </c>
      <c r="O4" s="11">
        <v>0.63100000000000001</v>
      </c>
      <c r="P4" s="11">
        <v>0.63300000000000001</v>
      </c>
      <c r="Q4" s="11">
        <v>0.753</v>
      </c>
      <c r="R4" s="11">
        <v>0.76500000000000001</v>
      </c>
      <c r="S4" s="11">
        <v>0.76100000000000001</v>
      </c>
      <c r="T4" s="11">
        <v>0.82799999999999996</v>
      </c>
      <c r="U4" s="11">
        <v>0.82099999999999995</v>
      </c>
      <c r="V4" s="11">
        <v>0.86</v>
      </c>
      <c r="W4" s="11">
        <v>4.3999999999999997E-2</v>
      </c>
      <c r="X4" s="11">
        <v>4.4999999999999998E-2</v>
      </c>
      <c r="Y4" s="11">
        <v>4.5999999999999999E-2</v>
      </c>
    </row>
    <row r="5" spans="1:25">
      <c r="A5" s="10">
        <v>2.4305555555555556E-3</v>
      </c>
      <c r="B5" s="11">
        <v>6.6000000000000003E-2</v>
      </c>
      <c r="C5" s="11">
        <v>6.8000000000000005E-2</v>
      </c>
      <c r="D5" s="11">
        <v>6.2E-2</v>
      </c>
      <c r="E5" s="11">
        <v>0.13400000000000001</v>
      </c>
      <c r="F5" s="11">
        <v>0.13500000000000001</v>
      </c>
      <c r="G5" s="11">
        <v>0.13500000000000001</v>
      </c>
      <c r="H5" s="11">
        <v>0.28599999999999998</v>
      </c>
      <c r="I5" s="11">
        <v>0.27500000000000002</v>
      </c>
      <c r="J5" s="11">
        <v>0.35399999999999998</v>
      </c>
      <c r="K5" s="11">
        <v>0.46200000000000002</v>
      </c>
      <c r="L5" s="11">
        <v>0.47799999999999998</v>
      </c>
      <c r="M5" s="11">
        <v>0.443</v>
      </c>
      <c r="N5" s="11">
        <v>0.623</v>
      </c>
      <c r="O5" s="11">
        <v>0.64200000000000002</v>
      </c>
      <c r="P5" s="11">
        <v>0.64400000000000002</v>
      </c>
      <c r="Q5" s="11">
        <v>0.76400000000000001</v>
      </c>
      <c r="R5" s="11">
        <v>0.77600000000000002</v>
      </c>
      <c r="S5" s="11">
        <v>0.77200000000000002</v>
      </c>
      <c r="T5" s="11">
        <v>0.83799999999999997</v>
      </c>
      <c r="U5" s="11">
        <v>0.82899999999999996</v>
      </c>
      <c r="V5" s="11">
        <v>0.86499999999999999</v>
      </c>
      <c r="W5" s="11">
        <v>4.3999999999999997E-2</v>
      </c>
      <c r="X5" s="11">
        <v>4.4999999999999998E-2</v>
      </c>
      <c r="Y5" s="11">
        <v>4.5999999999999999E-2</v>
      </c>
    </row>
    <row r="6" spans="1:25">
      <c r="A6" s="10">
        <v>3.2407407407407406E-3</v>
      </c>
      <c r="B6" s="11">
        <v>6.7000000000000004E-2</v>
      </c>
      <c r="C6" s="11">
        <v>6.9000000000000006E-2</v>
      </c>
      <c r="D6" s="11">
        <v>6.3E-2</v>
      </c>
      <c r="E6" s="11">
        <v>0.13800000000000001</v>
      </c>
      <c r="F6" s="11">
        <v>0.13800000000000001</v>
      </c>
      <c r="G6" s="11">
        <v>0.13900000000000001</v>
      </c>
      <c r="H6" s="11">
        <v>0.29199999999999998</v>
      </c>
      <c r="I6" s="11">
        <v>0.28199999999999997</v>
      </c>
      <c r="J6" s="11">
        <v>0.36199999999999999</v>
      </c>
      <c r="K6" s="11">
        <v>0.47099999999999997</v>
      </c>
      <c r="L6" s="11">
        <v>0.48699999999999999</v>
      </c>
      <c r="M6" s="11">
        <v>0.45200000000000001</v>
      </c>
      <c r="N6" s="11">
        <v>0.63400000000000001</v>
      </c>
      <c r="O6" s="11">
        <v>0.65300000000000002</v>
      </c>
      <c r="P6" s="11">
        <v>0.65500000000000003</v>
      </c>
      <c r="Q6" s="11">
        <v>0.77500000000000002</v>
      </c>
      <c r="R6" s="11">
        <v>0.78600000000000003</v>
      </c>
      <c r="S6" s="11">
        <v>0.78200000000000003</v>
      </c>
      <c r="T6" s="11">
        <v>0.84599999999999997</v>
      </c>
      <c r="U6" s="11">
        <v>0.83599999999999997</v>
      </c>
      <c r="V6" s="11">
        <v>0.86899999999999999</v>
      </c>
      <c r="W6" s="11">
        <v>4.3999999999999997E-2</v>
      </c>
      <c r="X6" s="11">
        <v>4.4999999999999998E-2</v>
      </c>
      <c r="Y6" s="11">
        <v>4.7E-2</v>
      </c>
    </row>
    <row r="7" spans="1:25">
      <c r="A7" s="10">
        <v>4.0509259259259257E-3</v>
      </c>
      <c r="B7" s="11">
        <v>6.9000000000000006E-2</v>
      </c>
      <c r="C7" s="11">
        <v>7.0000000000000007E-2</v>
      </c>
      <c r="D7" s="11">
        <v>6.4000000000000001E-2</v>
      </c>
      <c r="E7" s="11">
        <v>0.14099999999999999</v>
      </c>
      <c r="F7" s="11">
        <v>0.14199999999999999</v>
      </c>
      <c r="G7" s="11">
        <v>0.14199999999999999</v>
      </c>
      <c r="H7" s="11">
        <v>0.29899999999999999</v>
      </c>
      <c r="I7" s="11">
        <v>0.28799999999999998</v>
      </c>
      <c r="J7" s="11">
        <v>0.37</v>
      </c>
      <c r="K7" s="11">
        <v>0.47899999999999998</v>
      </c>
      <c r="L7" s="11">
        <v>0.496</v>
      </c>
      <c r="M7" s="11">
        <v>0.46100000000000002</v>
      </c>
      <c r="N7" s="11">
        <v>0.64500000000000002</v>
      </c>
      <c r="O7" s="11">
        <v>0.66300000000000003</v>
      </c>
      <c r="P7" s="11">
        <v>0.66600000000000004</v>
      </c>
      <c r="Q7" s="11">
        <v>0.78400000000000003</v>
      </c>
      <c r="R7" s="11">
        <v>0.79600000000000004</v>
      </c>
      <c r="S7" s="11">
        <v>0.79100000000000004</v>
      </c>
      <c r="T7" s="11">
        <v>0.85299999999999998</v>
      </c>
      <c r="U7" s="11">
        <v>0.84199999999999997</v>
      </c>
      <c r="V7" s="11">
        <v>0.873</v>
      </c>
      <c r="W7" s="11">
        <v>4.3999999999999997E-2</v>
      </c>
      <c r="X7" s="11">
        <v>4.5999999999999999E-2</v>
      </c>
      <c r="Y7" s="11">
        <v>4.7E-2</v>
      </c>
    </row>
    <row r="8" spans="1:25">
      <c r="A8" s="10">
        <v>4.8611111111111112E-3</v>
      </c>
      <c r="B8" s="11">
        <v>7.0000000000000007E-2</v>
      </c>
      <c r="C8" s="11">
        <v>7.1999999999999995E-2</v>
      </c>
      <c r="D8" s="11">
        <v>6.5000000000000002E-2</v>
      </c>
      <c r="E8" s="11">
        <v>0.14399999999999999</v>
      </c>
      <c r="F8" s="11">
        <v>0.14399999999999999</v>
      </c>
      <c r="G8" s="11">
        <v>0.14499999999999999</v>
      </c>
      <c r="H8" s="11">
        <v>0.30399999999999999</v>
      </c>
      <c r="I8" s="11">
        <v>0.29399999999999998</v>
      </c>
      <c r="J8" s="11">
        <v>0.379</v>
      </c>
      <c r="K8" s="11">
        <v>0.48599999999999999</v>
      </c>
      <c r="L8" s="11">
        <v>0.505</v>
      </c>
      <c r="M8" s="11">
        <v>0.46899999999999997</v>
      </c>
      <c r="N8" s="11">
        <v>0.65400000000000003</v>
      </c>
      <c r="O8" s="11">
        <v>0.67300000000000004</v>
      </c>
      <c r="P8" s="11">
        <v>0.67500000000000004</v>
      </c>
      <c r="Q8" s="11">
        <v>0.79200000000000004</v>
      </c>
      <c r="R8" s="11">
        <v>0.80300000000000005</v>
      </c>
      <c r="S8" s="11">
        <v>0.79900000000000004</v>
      </c>
      <c r="T8" s="11">
        <v>0.85899999999999999</v>
      </c>
      <c r="U8" s="11">
        <v>0.84699999999999998</v>
      </c>
      <c r="V8" s="11">
        <v>0.877</v>
      </c>
      <c r="W8" s="11">
        <v>4.3999999999999997E-2</v>
      </c>
      <c r="X8" s="11">
        <v>4.5999999999999999E-2</v>
      </c>
      <c r="Y8" s="11">
        <v>4.7E-2</v>
      </c>
    </row>
    <row r="9" spans="1:25">
      <c r="A9" s="10">
        <v>5.6712962962962958E-3</v>
      </c>
      <c r="B9" s="11">
        <v>7.0999999999999994E-2</v>
      </c>
      <c r="C9" s="11">
        <v>7.2999999999999995E-2</v>
      </c>
      <c r="D9" s="11">
        <v>6.7000000000000004E-2</v>
      </c>
      <c r="E9" s="11">
        <v>0.14699999999999999</v>
      </c>
      <c r="F9" s="11">
        <v>0.14799999999999999</v>
      </c>
      <c r="G9" s="11">
        <v>0.14899999999999999</v>
      </c>
      <c r="H9" s="11">
        <v>0.311</v>
      </c>
      <c r="I9" s="11">
        <v>0.3</v>
      </c>
      <c r="J9" s="11">
        <v>0.38700000000000001</v>
      </c>
      <c r="K9" s="11">
        <v>0.49399999999999999</v>
      </c>
      <c r="L9" s="11">
        <v>0.51300000000000001</v>
      </c>
      <c r="M9" s="11">
        <v>0.47799999999999998</v>
      </c>
      <c r="N9" s="11">
        <v>0.67200000000000004</v>
      </c>
      <c r="O9" s="11">
        <v>0.68200000000000005</v>
      </c>
      <c r="P9" s="11">
        <v>0.68500000000000005</v>
      </c>
      <c r="Q9" s="11">
        <v>0.8</v>
      </c>
      <c r="R9" s="11">
        <v>0.81100000000000005</v>
      </c>
      <c r="S9" s="11">
        <v>0.80600000000000005</v>
      </c>
      <c r="T9" s="11">
        <v>0.86399999999999999</v>
      </c>
      <c r="U9" s="11">
        <v>0.85199999999999998</v>
      </c>
      <c r="V9" s="11">
        <v>0.88</v>
      </c>
      <c r="W9" s="11">
        <v>4.3999999999999997E-2</v>
      </c>
      <c r="X9" s="11">
        <v>4.7E-2</v>
      </c>
      <c r="Y9" s="11">
        <v>4.8000000000000001E-2</v>
      </c>
    </row>
    <row r="10" spans="1:25">
      <c r="A10" s="10">
        <v>6.4814814814814813E-3</v>
      </c>
      <c r="B10" s="11">
        <v>7.1999999999999995E-2</v>
      </c>
      <c r="C10" s="11">
        <v>7.3999999999999996E-2</v>
      </c>
      <c r="D10" s="11">
        <v>6.8000000000000005E-2</v>
      </c>
      <c r="E10" s="11">
        <v>0.15</v>
      </c>
      <c r="F10" s="11">
        <v>0.151</v>
      </c>
      <c r="G10" s="11">
        <v>0.152</v>
      </c>
      <c r="H10" s="11">
        <v>0.317</v>
      </c>
      <c r="I10" s="11">
        <v>0.30599999999999999</v>
      </c>
      <c r="J10" s="11">
        <v>0.39600000000000002</v>
      </c>
      <c r="K10" s="11">
        <v>0.502</v>
      </c>
      <c r="L10" s="11">
        <v>0.52100000000000002</v>
      </c>
      <c r="M10" s="11">
        <v>0.48499999999999999</v>
      </c>
      <c r="N10" s="11">
        <v>0.68</v>
      </c>
      <c r="O10" s="11">
        <v>0.69</v>
      </c>
      <c r="P10" s="11">
        <v>0.69299999999999995</v>
      </c>
      <c r="Q10" s="11">
        <v>0.80600000000000005</v>
      </c>
      <c r="R10" s="11">
        <v>0.81699999999999995</v>
      </c>
      <c r="S10" s="11">
        <v>0.81299999999999994</v>
      </c>
      <c r="T10" s="11">
        <v>0.86899999999999999</v>
      </c>
      <c r="U10" s="11">
        <v>0.85499999999999998</v>
      </c>
      <c r="V10" s="11">
        <v>0.88300000000000001</v>
      </c>
      <c r="W10" s="11">
        <v>4.3999999999999997E-2</v>
      </c>
      <c r="X10" s="11">
        <v>4.7E-2</v>
      </c>
      <c r="Y10" s="11">
        <v>4.8000000000000001E-2</v>
      </c>
    </row>
    <row r="11" spans="1:25">
      <c r="A11" s="10">
        <v>7.2916666666666659E-3</v>
      </c>
      <c r="B11" s="11">
        <v>7.2999999999999995E-2</v>
      </c>
      <c r="C11" s="11">
        <v>7.4999999999999997E-2</v>
      </c>
      <c r="D11" s="11">
        <v>6.8000000000000005E-2</v>
      </c>
      <c r="E11" s="11">
        <v>0.154</v>
      </c>
      <c r="F11" s="11">
        <v>0.154</v>
      </c>
      <c r="G11" s="11">
        <v>0.155</v>
      </c>
      <c r="H11" s="11">
        <v>0.32200000000000001</v>
      </c>
      <c r="I11" s="11">
        <v>0.312</v>
      </c>
      <c r="J11" s="11">
        <v>0.40400000000000003</v>
      </c>
      <c r="K11" s="11">
        <v>0.50800000000000001</v>
      </c>
      <c r="L11" s="11">
        <v>0.52800000000000002</v>
      </c>
      <c r="M11" s="11">
        <v>0.49199999999999999</v>
      </c>
      <c r="N11" s="11">
        <v>0.68799999999999994</v>
      </c>
      <c r="O11" s="11">
        <v>0.69799999999999995</v>
      </c>
      <c r="P11" s="11">
        <v>0.7</v>
      </c>
      <c r="Q11" s="11">
        <v>0.81200000000000006</v>
      </c>
      <c r="R11" s="11">
        <v>0.82299999999999995</v>
      </c>
      <c r="S11" s="11">
        <v>0.81799999999999995</v>
      </c>
      <c r="T11" s="11">
        <v>0.873</v>
      </c>
      <c r="U11" s="11">
        <v>0.85899999999999999</v>
      </c>
      <c r="V11" s="11">
        <v>0.88500000000000001</v>
      </c>
      <c r="W11" s="11">
        <v>4.3999999999999997E-2</v>
      </c>
      <c r="X11" s="11">
        <v>4.7E-2</v>
      </c>
      <c r="Y11" s="11">
        <v>4.8000000000000001E-2</v>
      </c>
    </row>
    <row r="12" spans="1:25">
      <c r="A12" s="10">
        <v>8.1018518518518514E-3</v>
      </c>
      <c r="B12" s="11">
        <v>7.3999999999999996E-2</v>
      </c>
      <c r="C12" s="11">
        <v>7.6999999999999999E-2</v>
      </c>
      <c r="D12" s="11">
        <v>7.0000000000000007E-2</v>
      </c>
      <c r="E12" s="11">
        <v>0.157</v>
      </c>
      <c r="F12" s="11">
        <v>0.158</v>
      </c>
      <c r="G12" s="11">
        <v>0.158</v>
      </c>
      <c r="H12" s="11">
        <v>0.32800000000000001</v>
      </c>
      <c r="I12" s="11">
        <v>0.318</v>
      </c>
      <c r="J12" s="11">
        <v>0.41199999999999998</v>
      </c>
      <c r="K12" s="11">
        <v>0.51500000000000001</v>
      </c>
      <c r="L12" s="11">
        <v>0.53500000000000003</v>
      </c>
      <c r="M12" s="11">
        <v>0.499</v>
      </c>
      <c r="N12" s="11">
        <v>0.69499999999999995</v>
      </c>
      <c r="O12" s="11">
        <v>0.70499999999999996</v>
      </c>
      <c r="P12" s="11">
        <v>0.70799999999999996</v>
      </c>
      <c r="Q12" s="11">
        <v>0.81799999999999995</v>
      </c>
      <c r="R12" s="11">
        <v>0.82799999999999996</v>
      </c>
      <c r="S12" s="11">
        <v>0.82399999999999995</v>
      </c>
      <c r="T12" s="11">
        <v>0.876</v>
      </c>
      <c r="U12" s="11">
        <v>0.86099999999999999</v>
      </c>
      <c r="V12" s="11">
        <v>0.88700000000000001</v>
      </c>
      <c r="W12" s="11">
        <v>4.3999999999999997E-2</v>
      </c>
      <c r="X12" s="11">
        <v>4.8000000000000001E-2</v>
      </c>
      <c r="Y12" s="11">
        <v>4.9000000000000002E-2</v>
      </c>
    </row>
    <row r="13" spans="1:25">
      <c r="A13" s="10">
        <v>8.9120370370370378E-3</v>
      </c>
      <c r="B13" s="11">
        <v>7.4999999999999997E-2</v>
      </c>
      <c r="C13" s="11">
        <v>7.8E-2</v>
      </c>
      <c r="D13" s="11">
        <v>7.0999999999999994E-2</v>
      </c>
      <c r="E13" s="11">
        <v>0.16</v>
      </c>
      <c r="F13" s="11">
        <v>0.16</v>
      </c>
      <c r="G13" s="11">
        <v>0.161</v>
      </c>
      <c r="H13" s="11">
        <v>0.33400000000000002</v>
      </c>
      <c r="I13" s="11">
        <v>0.32300000000000001</v>
      </c>
      <c r="J13" s="11">
        <v>0.42</v>
      </c>
      <c r="K13" s="11">
        <v>0.52100000000000002</v>
      </c>
      <c r="L13" s="11">
        <v>0.54200000000000004</v>
      </c>
      <c r="M13" s="11">
        <v>0.50600000000000001</v>
      </c>
      <c r="N13" s="11">
        <v>0.70199999999999996</v>
      </c>
      <c r="O13" s="11">
        <v>0.71199999999999997</v>
      </c>
      <c r="P13" s="11">
        <v>0.71399999999999997</v>
      </c>
      <c r="Q13" s="11">
        <v>0.82299999999999995</v>
      </c>
      <c r="R13" s="11">
        <v>0.83299999999999996</v>
      </c>
      <c r="S13" s="11">
        <v>0.82799999999999996</v>
      </c>
      <c r="T13" s="11">
        <v>0.879</v>
      </c>
      <c r="U13" s="11">
        <v>0.86399999999999999</v>
      </c>
      <c r="V13" s="11">
        <v>0.88800000000000001</v>
      </c>
      <c r="W13" s="11">
        <v>4.3999999999999997E-2</v>
      </c>
      <c r="X13" s="11">
        <v>4.8000000000000001E-2</v>
      </c>
      <c r="Y13" s="11">
        <v>4.9000000000000002E-2</v>
      </c>
    </row>
    <row r="14" spans="1:25">
      <c r="A14" s="10">
        <v>9.7222222222222224E-3</v>
      </c>
      <c r="B14" s="11">
        <v>7.6999999999999999E-2</v>
      </c>
      <c r="C14" s="11">
        <v>7.9000000000000001E-2</v>
      </c>
      <c r="D14" s="11">
        <v>7.1999999999999995E-2</v>
      </c>
      <c r="E14" s="11">
        <v>0.16300000000000001</v>
      </c>
      <c r="F14" s="11">
        <v>0.16300000000000001</v>
      </c>
      <c r="G14" s="11">
        <v>0.16400000000000001</v>
      </c>
      <c r="H14" s="11">
        <v>0.34</v>
      </c>
      <c r="I14" s="11">
        <v>0.32900000000000001</v>
      </c>
      <c r="J14" s="11">
        <v>0.42699999999999999</v>
      </c>
      <c r="K14" s="11">
        <v>0.52700000000000002</v>
      </c>
      <c r="L14" s="11">
        <v>0.54800000000000004</v>
      </c>
      <c r="M14" s="11">
        <v>0.51200000000000001</v>
      </c>
      <c r="N14" s="11">
        <v>0.70899999999999996</v>
      </c>
      <c r="O14" s="11">
        <v>0.71799999999999997</v>
      </c>
      <c r="P14" s="11">
        <v>0.72099999999999997</v>
      </c>
      <c r="Q14" s="11">
        <v>0.82799999999999996</v>
      </c>
      <c r="R14" s="11">
        <v>0.83699999999999997</v>
      </c>
      <c r="S14" s="11">
        <v>0.83299999999999996</v>
      </c>
      <c r="T14" s="11">
        <v>0.88100000000000001</v>
      </c>
      <c r="U14" s="11">
        <v>0.86599999999999999</v>
      </c>
      <c r="V14" s="11">
        <v>0.88900000000000001</v>
      </c>
      <c r="W14" s="11">
        <v>4.3999999999999997E-2</v>
      </c>
      <c r="X14" s="11">
        <v>4.8000000000000001E-2</v>
      </c>
      <c r="Y14" s="11">
        <v>4.9000000000000002E-2</v>
      </c>
    </row>
    <row r="15" spans="1:25">
      <c r="A15" s="27">
        <v>1.0532407407407407E-2</v>
      </c>
      <c r="B15" s="28">
        <v>7.8E-2</v>
      </c>
      <c r="C15" s="28">
        <v>0.08</v>
      </c>
      <c r="D15" s="28">
        <v>7.2999999999999995E-2</v>
      </c>
      <c r="E15" s="28">
        <v>0.16600000000000001</v>
      </c>
      <c r="F15" s="28">
        <v>0.16600000000000001</v>
      </c>
      <c r="G15" s="28">
        <v>0.16700000000000001</v>
      </c>
      <c r="H15" s="28">
        <v>0.34499999999999997</v>
      </c>
      <c r="I15" s="28">
        <v>0.33400000000000002</v>
      </c>
      <c r="J15" s="28">
        <v>0.435</v>
      </c>
      <c r="K15" s="28">
        <v>0.53300000000000003</v>
      </c>
      <c r="L15" s="28">
        <v>0.55400000000000005</v>
      </c>
      <c r="M15" s="28">
        <v>0.51800000000000002</v>
      </c>
      <c r="N15" s="28">
        <v>0.71399999999999997</v>
      </c>
      <c r="O15" s="28">
        <v>0.72399999999999998</v>
      </c>
      <c r="P15" s="28">
        <v>0.72699999999999998</v>
      </c>
      <c r="Q15" s="28">
        <v>0.83199999999999996</v>
      </c>
      <c r="R15" s="28">
        <v>0.84099999999999997</v>
      </c>
      <c r="S15" s="28">
        <v>0.83699999999999997</v>
      </c>
      <c r="T15" s="29">
        <v>0.88300000000000001</v>
      </c>
      <c r="U15" s="29">
        <v>0.86799999999999999</v>
      </c>
      <c r="V15" s="29">
        <v>0.89</v>
      </c>
      <c r="W15" s="29">
        <v>4.3999999999999997E-2</v>
      </c>
      <c r="X15" s="28">
        <v>4.9000000000000002E-2</v>
      </c>
      <c r="Y15" s="28">
        <v>4.9000000000000002E-2</v>
      </c>
    </row>
    <row r="16" spans="1:25">
      <c r="A16" s="10">
        <v>1.1342592592592592E-2</v>
      </c>
      <c r="B16" s="11">
        <v>7.9000000000000001E-2</v>
      </c>
      <c r="C16" s="11">
        <v>8.1000000000000003E-2</v>
      </c>
      <c r="D16" s="11">
        <v>7.3999999999999996E-2</v>
      </c>
      <c r="E16" s="11">
        <v>0.16900000000000001</v>
      </c>
      <c r="F16" s="11">
        <v>0.16900000000000001</v>
      </c>
      <c r="G16" s="11">
        <v>0.17100000000000001</v>
      </c>
      <c r="H16" s="11">
        <v>0.35</v>
      </c>
      <c r="I16" s="11">
        <v>0.33900000000000002</v>
      </c>
      <c r="J16" s="11">
        <v>0.442</v>
      </c>
      <c r="K16" s="11">
        <v>0.53800000000000003</v>
      </c>
      <c r="L16" s="11">
        <v>0.56000000000000005</v>
      </c>
      <c r="M16" s="11">
        <v>0.52400000000000002</v>
      </c>
      <c r="N16" s="11">
        <v>0.72</v>
      </c>
      <c r="O16" s="11">
        <v>0.73</v>
      </c>
      <c r="P16" s="11">
        <v>0.73199999999999998</v>
      </c>
      <c r="Q16" s="11">
        <v>0.83499999999999996</v>
      </c>
      <c r="R16" s="11">
        <v>0.84499999999999997</v>
      </c>
      <c r="S16" s="11">
        <v>0.84</v>
      </c>
      <c r="T16" s="11">
        <v>0.88500000000000001</v>
      </c>
      <c r="U16" s="11">
        <v>0.86899999999999999</v>
      </c>
      <c r="V16" s="11">
        <v>0.89100000000000001</v>
      </c>
      <c r="W16" s="11">
        <v>4.3999999999999997E-2</v>
      </c>
      <c r="X16" s="11">
        <v>4.9000000000000002E-2</v>
      </c>
      <c r="Y16" s="11">
        <v>0.05</v>
      </c>
    </row>
    <row r="17" spans="1:25">
      <c r="A17" s="10">
        <v>1.2152777777777778E-2</v>
      </c>
      <c r="B17" s="11">
        <v>0.08</v>
      </c>
      <c r="C17" s="11">
        <v>8.3000000000000004E-2</v>
      </c>
      <c r="D17" s="11">
        <v>7.4999999999999997E-2</v>
      </c>
      <c r="E17" s="11">
        <v>0.17199999999999999</v>
      </c>
      <c r="F17" s="11">
        <v>0.17199999999999999</v>
      </c>
      <c r="G17" s="11">
        <v>0.17399999999999999</v>
      </c>
      <c r="H17" s="11">
        <v>0.35499999999999998</v>
      </c>
      <c r="I17" s="11">
        <v>0.34399999999999997</v>
      </c>
      <c r="J17" s="11">
        <v>0.44900000000000001</v>
      </c>
      <c r="K17" s="11">
        <v>0.54400000000000004</v>
      </c>
      <c r="L17" s="11">
        <v>0.56599999999999995</v>
      </c>
      <c r="M17" s="11">
        <v>0.52900000000000003</v>
      </c>
      <c r="N17" s="11">
        <v>0.71899999999999997</v>
      </c>
      <c r="O17" s="11">
        <v>0.73499999999999999</v>
      </c>
      <c r="P17" s="11">
        <v>0.73799999999999999</v>
      </c>
      <c r="Q17" s="11">
        <v>0.83899999999999997</v>
      </c>
      <c r="R17" s="11">
        <v>0.84799999999999998</v>
      </c>
      <c r="S17" s="11">
        <v>0.84299999999999997</v>
      </c>
      <c r="T17" s="11">
        <v>0.88700000000000001</v>
      </c>
      <c r="U17" s="11">
        <v>0.871</v>
      </c>
      <c r="V17" s="11">
        <v>0.89300000000000002</v>
      </c>
      <c r="W17" s="11">
        <v>4.3999999999999997E-2</v>
      </c>
      <c r="X17" s="11">
        <v>4.9000000000000002E-2</v>
      </c>
      <c r="Y17" s="11">
        <v>0.05</v>
      </c>
    </row>
    <row r="18" spans="1:25">
      <c r="A18" s="10">
        <v>1.2962962962962963E-2</v>
      </c>
      <c r="B18" s="11">
        <v>8.2000000000000003E-2</v>
      </c>
      <c r="C18" s="11">
        <v>8.4000000000000005E-2</v>
      </c>
      <c r="D18" s="11">
        <v>7.5999999999999998E-2</v>
      </c>
      <c r="E18" s="11">
        <v>0.17499999999999999</v>
      </c>
      <c r="F18" s="11">
        <v>0.17499999999999999</v>
      </c>
      <c r="G18" s="11">
        <v>0.17699999999999999</v>
      </c>
      <c r="H18" s="11">
        <v>0.36099999999999999</v>
      </c>
      <c r="I18" s="11">
        <v>0.34899999999999998</v>
      </c>
      <c r="J18" s="11">
        <v>0.45600000000000002</v>
      </c>
      <c r="K18" s="11">
        <v>0.54900000000000004</v>
      </c>
      <c r="L18" s="11">
        <v>0.57199999999999995</v>
      </c>
      <c r="M18" s="11">
        <v>0.53500000000000003</v>
      </c>
      <c r="N18" s="11">
        <v>0.72499999999999998</v>
      </c>
      <c r="O18" s="11">
        <v>0.74</v>
      </c>
      <c r="P18" s="11">
        <v>0.74299999999999999</v>
      </c>
      <c r="Q18" s="11">
        <v>0.84199999999999997</v>
      </c>
      <c r="R18" s="11">
        <v>0.85099999999999998</v>
      </c>
      <c r="S18" s="11">
        <v>0.84599999999999997</v>
      </c>
      <c r="T18" s="11">
        <v>0.88800000000000001</v>
      </c>
      <c r="U18" s="11">
        <v>0.872</v>
      </c>
      <c r="V18" s="11">
        <v>0.89400000000000002</v>
      </c>
      <c r="W18" s="11">
        <v>4.3999999999999997E-2</v>
      </c>
      <c r="X18" s="11">
        <v>0.05</v>
      </c>
      <c r="Y18" s="11">
        <v>5.0999999999999997E-2</v>
      </c>
    </row>
    <row r="19" spans="1:25">
      <c r="A19" s="10">
        <v>1.3773148148148147E-2</v>
      </c>
      <c r="B19" s="11">
        <v>8.3000000000000004E-2</v>
      </c>
      <c r="C19" s="11">
        <v>8.5000000000000006E-2</v>
      </c>
      <c r="D19" s="11">
        <v>7.6999999999999999E-2</v>
      </c>
      <c r="E19" s="11">
        <v>0.17799999999999999</v>
      </c>
      <c r="F19" s="11">
        <v>0.17799999999999999</v>
      </c>
      <c r="G19" s="11">
        <v>0.18</v>
      </c>
      <c r="H19" s="11">
        <v>0.36499999999999999</v>
      </c>
      <c r="I19" s="11">
        <v>0.35299999999999998</v>
      </c>
      <c r="J19" s="11">
        <v>0.46300000000000002</v>
      </c>
      <c r="K19" s="11">
        <v>0.55400000000000005</v>
      </c>
      <c r="L19" s="11">
        <v>0.57699999999999996</v>
      </c>
      <c r="M19" s="11">
        <v>0.54</v>
      </c>
      <c r="N19" s="11">
        <v>0.72899999999999998</v>
      </c>
      <c r="O19" s="11">
        <v>0.74399999999999999</v>
      </c>
      <c r="P19" s="11">
        <v>0.747</v>
      </c>
      <c r="Q19" s="11">
        <v>0.84499999999999997</v>
      </c>
      <c r="R19" s="11">
        <v>0.85299999999999998</v>
      </c>
      <c r="S19" s="11">
        <v>0.84899999999999998</v>
      </c>
      <c r="T19" s="11">
        <v>0.89</v>
      </c>
      <c r="U19" s="11">
        <v>0.873</v>
      </c>
      <c r="V19" s="11">
        <v>0.89400000000000002</v>
      </c>
      <c r="W19" s="11">
        <v>4.3999999999999997E-2</v>
      </c>
      <c r="X19" s="11">
        <v>0.05</v>
      </c>
      <c r="Y19" s="11">
        <v>5.0999999999999997E-2</v>
      </c>
    </row>
    <row r="20" spans="1:25">
      <c r="A20" t="s">
        <v>202</v>
      </c>
      <c r="B20" s="17">
        <f>SLOPE(B2:B19,$A$2:$A$19)</f>
        <v>1.4521008403361342</v>
      </c>
      <c r="C20" s="17">
        <f t="shared" ref="C20:P20" si="0">SLOPE(C2:C19,$A$2:$A$19)</f>
        <v>1.5425386996904025</v>
      </c>
      <c r="D20" s="17">
        <f t="shared" si="0"/>
        <v>1.3527465723131353</v>
      </c>
      <c r="E20" s="17">
        <f t="shared" si="0"/>
        <v>3.9181247235736389</v>
      </c>
      <c r="F20" s="17">
        <f t="shared" si="0"/>
        <v>3.8391508182220253</v>
      </c>
      <c r="G20" s="17">
        <f t="shared" si="0"/>
        <v>3.9436001769128697</v>
      </c>
      <c r="H20" s="17">
        <f t="shared" si="0"/>
        <v>7.2426713843432093</v>
      </c>
      <c r="I20" s="17">
        <f t="shared" si="0"/>
        <v>7.0426890756302507</v>
      </c>
      <c r="J20" s="17">
        <f t="shared" si="0"/>
        <v>9.9048562582927904</v>
      </c>
      <c r="K20" s="17">
        <f t="shared" si="0"/>
        <v>8.6743918620079654</v>
      </c>
      <c r="L20" s="17">
        <f t="shared" si="0"/>
        <v>9.3443962848297204</v>
      </c>
      <c r="M20" s="17">
        <f t="shared" si="0"/>
        <v>9.1316762494471515</v>
      </c>
      <c r="N20" s="17">
        <f t="shared" si="0"/>
        <v>10.47550641309155</v>
      </c>
      <c r="O20" s="17">
        <f t="shared" si="0"/>
        <v>9.9876514816452868</v>
      </c>
      <c r="P20" s="17">
        <f t="shared" si="0"/>
        <v>9.6921362229102144</v>
      </c>
      <c r="Q20" s="17">
        <f>SLOPE(Q4:Q17,$A$4:$A$17)</f>
        <v>7.961821036106743</v>
      </c>
      <c r="R20" s="17">
        <f>SLOPE(R6:R17,$A$6:$A$17)</f>
        <v>6.7842557442557352</v>
      </c>
      <c r="S20" s="17">
        <f>SLOPE(S6:S17,$A$6:$A$17)</f>
        <v>6.7497302697302599</v>
      </c>
      <c r="T20" s="17">
        <f>SLOPE(T2:T10,$A$2:$A$10)</f>
        <v>10.121142857142857</v>
      </c>
      <c r="U20" s="17">
        <f>SLOPE(U2:U11,$A$2:$A$11)</f>
        <v>7.7647792207792143</v>
      </c>
      <c r="V20" s="17">
        <f>SLOPE(V2:V11,$A$2:$A$11)</f>
        <v>5.10919480519481</v>
      </c>
      <c r="W20" s="17" t="s">
        <v>219</v>
      </c>
      <c r="X20" s="17">
        <f t="shared" ref="X20:Y20" si="1">SLOPE(X2:X11,$A$2:$A$11)</f>
        <v>0.46379220779220814</v>
      </c>
      <c r="Y20" s="17">
        <f t="shared" si="1"/>
        <v>0.40394805194805228</v>
      </c>
    </row>
    <row r="21" spans="1:25">
      <c r="E21" s="19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opLeftCell="AR1" workbookViewId="0">
      <selection activeCell="BG15" sqref="BG15:BI15"/>
    </sheetView>
  </sheetViews>
  <sheetFormatPr baseColWidth="10" defaultRowHeight="12" x14ac:dyDescent="0"/>
  <sheetData>
    <row r="1" spans="1:61">
      <c r="A1" s="6" t="s">
        <v>9</v>
      </c>
      <c r="B1" s="6">
        <v>14.1</v>
      </c>
      <c r="C1" s="30">
        <v>14.2</v>
      </c>
      <c r="D1" s="6">
        <v>14.3</v>
      </c>
      <c r="E1" s="6">
        <v>17.100000000000001</v>
      </c>
      <c r="F1" s="6">
        <v>17.2</v>
      </c>
      <c r="G1" s="6">
        <v>17.3</v>
      </c>
      <c r="H1" s="6">
        <v>28.1</v>
      </c>
      <c r="I1" s="6">
        <v>28.2</v>
      </c>
      <c r="J1" s="30">
        <v>28.3</v>
      </c>
      <c r="K1" s="18">
        <v>34.1</v>
      </c>
      <c r="L1" s="30">
        <v>34.200000000000003</v>
      </c>
      <c r="M1" s="6">
        <v>34.299999999999997</v>
      </c>
      <c r="N1" s="6">
        <v>38.1</v>
      </c>
      <c r="O1" s="18">
        <v>38.200000000000003</v>
      </c>
      <c r="P1" s="18">
        <v>38.299999999999997</v>
      </c>
      <c r="Q1" s="18">
        <v>41.1</v>
      </c>
      <c r="R1" s="6">
        <v>41.2</v>
      </c>
      <c r="S1" s="6">
        <v>41.3</v>
      </c>
      <c r="T1" s="6">
        <v>44.1</v>
      </c>
      <c r="U1" s="6">
        <v>44.2</v>
      </c>
      <c r="V1" s="18">
        <v>44.3</v>
      </c>
      <c r="W1" s="30">
        <v>47.1</v>
      </c>
      <c r="X1" s="6">
        <v>47.2</v>
      </c>
      <c r="Y1" s="6">
        <v>47.3</v>
      </c>
      <c r="Z1" s="6">
        <v>50.1</v>
      </c>
      <c r="AA1" s="6">
        <v>50.2</v>
      </c>
      <c r="AB1" s="6">
        <v>50.3</v>
      </c>
      <c r="AC1" s="6">
        <v>53.1</v>
      </c>
      <c r="AD1" s="6">
        <v>53.2</v>
      </c>
      <c r="AE1" s="6">
        <v>53.3</v>
      </c>
      <c r="AF1" s="18">
        <v>56.1</v>
      </c>
      <c r="AG1" s="6">
        <v>56.2</v>
      </c>
      <c r="AH1" s="18">
        <v>56.3</v>
      </c>
      <c r="AI1" s="6">
        <v>59.1</v>
      </c>
      <c r="AJ1" s="18">
        <v>59.2</v>
      </c>
      <c r="AK1" s="6">
        <v>59.3</v>
      </c>
      <c r="AL1" s="6">
        <v>233.1</v>
      </c>
      <c r="AM1" s="6">
        <v>233.2</v>
      </c>
      <c r="AN1" s="6">
        <v>233.3</v>
      </c>
      <c r="AO1" s="6">
        <v>236.1</v>
      </c>
      <c r="AP1" s="6">
        <v>236.2</v>
      </c>
      <c r="AQ1" s="18">
        <v>236.3</v>
      </c>
      <c r="AR1" s="18">
        <v>266.10000000000002</v>
      </c>
      <c r="AS1" s="18">
        <v>266.2</v>
      </c>
      <c r="AT1" s="6">
        <v>266.3</v>
      </c>
      <c r="AU1" s="18">
        <v>278.10000000000002</v>
      </c>
      <c r="AV1" s="18">
        <v>278.2</v>
      </c>
      <c r="AW1" s="18">
        <v>278.3</v>
      </c>
      <c r="AX1" s="18">
        <v>367.1</v>
      </c>
      <c r="AY1" s="18">
        <v>367.2</v>
      </c>
      <c r="AZ1" s="18">
        <v>367.3</v>
      </c>
      <c r="BA1" s="6">
        <v>373.1</v>
      </c>
      <c r="BB1" s="18">
        <v>373.2</v>
      </c>
      <c r="BC1" s="18">
        <v>373.3</v>
      </c>
      <c r="BD1" s="30">
        <v>376.1</v>
      </c>
      <c r="BE1" s="6">
        <v>376.2</v>
      </c>
      <c r="BF1" s="18">
        <v>376.3</v>
      </c>
      <c r="BG1" s="18">
        <v>379.1</v>
      </c>
      <c r="BH1" s="6">
        <v>379.2</v>
      </c>
      <c r="BI1" s="18">
        <v>379.3</v>
      </c>
    </row>
    <row r="2" spans="1:61">
      <c r="A2" s="10">
        <v>0</v>
      </c>
      <c r="B2" s="11">
        <v>0.152</v>
      </c>
      <c r="C2" s="11">
        <v>0.14899999999999999</v>
      </c>
      <c r="D2" s="11">
        <v>0.14199999999999999</v>
      </c>
      <c r="E2" s="11">
        <v>0.39100000000000001</v>
      </c>
      <c r="F2" s="11">
        <v>0.34599999999999997</v>
      </c>
      <c r="G2" s="11">
        <v>0.35399999999999998</v>
      </c>
      <c r="H2" s="11">
        <v>0.121</v>
      </c>
      <c r="I2" s="11">
        <v>0.115</v>
      </c>
      <c r="J2" s="11">
        <v>0.36199999999999999</v>
      </c>
      <c r="K2" s="11">
        <v>0.28999999999999998</v>
      </c>
      <c r="L2" s="11">
        <v>0.25</v>
      </c>
      <c r="M2" s="11">
        <v>0.21199999999999999</v>
      </c>
      <c r="N2" s="11">
        <v>0.38300000000000001</v>
      </c>
      <c r="O2" s="11">
        <v>0.53900000000000003</v>
      </c>
      <c r="P2" s="11">
        <v>0.57299999999999995</v>
      </c>
      <c r="Q2" s="11">
        <v>0.50800000000000001</v>
      </c>
      <c r="R2" s="11">
        <v>0.46400000000000002</v>
      </c>
      <c r="S2" s="11">
        <v>0.47899999999999998</v>
      </c>
      <c r="T2" s="11">
        <v>0.252</v>
      </c>
      <c r="U2" s="11">
        <v>0.27100000000000002</v>
      </c>
      <c r="V2" s="11">
        <v>0.26600000000000001</v>
      </c>
      <c r="W2" s="11">
        <v>0.27200000000000002</v>
      </c>
      <c r="X2" s="11">
        <v>0.249</v>
      </c>
      <c r="Y2" s="11">
        <v>0.26500000000000001</v>
      </c>
      <c r="Z2" s="11">
        <v>0.128</v>
      </c>
      <c r="AA2" s="11">
        <v>0.11700000000000001</v>
      </c>
      <c r="AB2" s="11">
        <v>0.125</v>
      </c>
      <c r="AC2" s="11">
        <v>0.16600000000000001</v>
      </c>
      <c r="AD2" s="11">
        <v>0.161</v>
      </c>
      <c r="AE2" s="11">
        <v>0.16400000000000001</v>
      </c>
      <c r="AF2" s="11">
        <v>0.192</v>
      </c>
      <c r="AG2" s="11">
        <v>0.183</v>
      </c>
      <c r="AH2" s="11">
        <v>0.52800000000000002</v>
      </c>
      <c r="AI2" s="11">
        <v>0.183</v>
      </c>
      <c r="AJ2" s="11">
        <v>0.51800000000000002</v>
      </c>
      <c r="AK2" s="11">
        <v>0.20399999999999999</v>
      </c>
      <c r="AL2" s="11">
        <v>0.41099999999999998</v>
      </c>
      <c r="AM2" s="11">
        <v>0.39100000000000001</v>
      </c>
      <c r="AN2" s="11">
        <v>0.40100000000000002</v>
      </c>
      <c r="AO2" s="11">
        <v>0.35299999999999998</v>
      </c>
      <c r="AP2" s="11">
        <v>0.36299999999999999</v>
      </c>
      <c r="AQ2" s="11">
        <v>0.38</v>
      </c>
      <c r="AR2" s="11">
        <v>0.31</v>
      </c>
      <c r="AS2" s="11">
        <v>0.255</v>
      </c>
      <c r="AT2" s="11">
        <v>0.247</v>
      </c>
      <c r="AU2" s="11">
        <v>0.65</v>
      </c>
      <c r="AV2" s="11">
        <v>0.73299999999999998</v>
      </c>
      <c r="AW2" s="11">
        <v>0.66300000000000003</v>
      </c>
      <c r="AX2" s="11">
        <v>0.36899999999999999</v>
      </c>
      <c r="AY2" s="11">
        <v>0.35299999999999998</v>
      </c>
      <c r="AZ2" s="11">
        <v>0.46899999999999997</v>
      </c>
      <c r="BA2" s="11">
        <v>0.54700000000000004</v>
      </c>
      <c r="BB2" s="11">
        <v>0.80600000000000005</v>
      </c>
      <c r="BC2" s="11">
        <v>0.70799999999999996</v>
      </c>
      <c r="BD2" s="11">
        <v>0.19800000000000001</v>
      </c>
      <c r="BE2" s="11">
        <v>0.19</v>
      </c>
      <c r="BF2" s="11">
        <v>0.41099999999999998</v>
      </c>
      <c r="BG2" s="11">
        <v>0.44400000000000001</v>
      </c>
      <c r="BH2" s="11">
        <v>0.32300000000000001</v>
      </c>
      <c r="BI2" s="11">
        <v>0.51600000000000001</v>
      </c>
    </row>
    <row r="3" spans="1:61">
      <c r="A3" s="10">
        <v>8.1018518518518516E-4</v>
      </c>
      <c r="B3" s="11">
        <v>0.154</v>
      </c>
      <c r="C3" s="11">
        <v>0.27300000000000002</v>
      </c>
      <c r="D3" s="11">
        <v>0.14599999999999999</v>
      </c>
      <c r="E3" s="11">
        <v>0.39200000000000002</v>
      </c>
      <c r="F3" s="11">
        <v>0.35399999999999998</v>
      </c>
      <c r="G3" s="11">
        <v>0.36399999999999999</v>
      </c>
      <c r="H3" s="11">
        <v>0.122</v>
      </c>
      <c r="I3" s="11">
        <v>0.115</v>
      </c>
      <c r="J3" s="11">
        <v>0.13700000000000001</v>
      </c>
      <c r="K3" s="11">
        <v>0.21299999999999999</v>
      </c>
      <c r="L3" s="11">
        <v>0.48599999999999999</v>
      </c>
      <c r="M3" s="11">
        <v>0.219</v>
      </c>
      <c r="N3" s="11">
        <v>0.39900000000000002</v>
      </c>
      <c r="O3" s="11">
        <v>0.66900000000000004</v>
      </c>
      <c r="P3" s="11">
        <v>0.41499999999999998</v>
      </c>
      <c r="Q3" s="11">
        <v>0.48599999999999999</v>
      </c>
      <c r="R3" s="11">
        <v>0.47499999999999998</v>
      </c>
      <c r="S3" s="11">
        <v>0.498</v>
      </c>
      <c r="T3" s="11">
        <v>0.25800000000000001</v>
      </c>
      <c r="U3" s="11">
        <v>0.27500000000000002</v>
      </c>
      <c r="V3" s="11">
        <v>0.36699999999999999</v>
      </c>
      <c r="W3" s="11">
        <v>0.29899999999999999</v>
      </c>
      <c r="X3" s="11">
        <v>0.25600000000000001</v>
      </c>
      <c r="Y3" s="11">
        <v>0.26100000000000001</v>
      </c>
      <c r="Z3" s="11">
        <v>0.13400000000000001</v>
      </c>
      <c r="AA3" s="11">
        <v>0.12</v>
      </c>
      <c r="AB3" s="11">
        <v>0.129</v>
      </c>
      <c r="AC3" s="11">
        <v>0.16900000000000001</v>
      </c>
      <c r="AD3" s="11">
        <v>0.16600000000000001</v>
      </c>
      <c r="AE3" s="11">
        <v>0.16700000000000001</v>
      </c>
      <c r="AF3" s="11">
        <v>0.19700000000000001</v>
      </c>
      <c r="AG3" s="11">
        <v>0.188</v>
      </c>
      <c r="AH3" s="11">
        <v>0.19900000000000001</v>
      </c>
      <c r="AI3" s="11">
        <v>0.188</v>
      </c>
      <c r="AJ3" s="11">
        <v>0.52</v>
      </c>
      <c r="AK3" s="11">
        <v>0.20599999999999999</v>
      </c>
      <c r="AL3" s="11">
        <v>0.42899999999999999</v>
      </c>
      <c r="AM3" s="11">
        <v>0.41</v>
      </c>
      <c r="AN3" s="11">
        <v>0.41699999999999998</v>
      </c>
      <c r="AO3" s="11">
        <v>0.36799999999999999</v>
      </c>
      <c r="AP3" s="11">
        <v>0.379</v>
      </c>
      <c r="AQ3" s="11">
        <v>0.39200000000000002</v>
      </c>
      <c r="AR3" s="11">
        <v>0.31900000000000001</v>
      </c>
      <c r="AS3" s="11">
        <v>0.249</v>
      </c>
      <c r="AT3" s="11">
        <v>0.25700000000000001</v>
      </c>
      <c r="AU3" s="11">
        <v>0.69699999999999995</v>
      </c>
      <c r="AV3" s="11">
        <v>0.77</v>
      </c>
      <c r="AW3" s="11">
        <v>0.67800000000000005</v>
      </c>
      <c r="AX3" s="11">
        <v>0.39300000000000002</v>
      </c>
      <c r="AY3" s="11">
        <v>0.37</v>
      </c>
      <c r="AZ3" s="11">
        <v>0.35799999999999998</v>
      </c>
      <c r="BA3" s="11">
        <v>0.56699999999999995</v>
      </c>
      <c r="BB3" s="11">
        <v>0.57699999999999996</v>
      </c>
      <c r="BC3" s="11">
        <v>0.84099999999999997</v>
      </c>
      <c r="BD3" s="11">
        <v>0.54</v>
      </c>
      <c r="BE3" s="11">
        <v>0.19800000000000001</v>
      </c>
      <c r="BF3" s="11">
        <v>0.52300000000000002</v>
      </c>
      <c r="BG3" s="11">
        <v>0.71299999999999997</v>
      </c>
      <c r="BH3" s="11">
        <v>0.34399999999999997</v>
      </c>
      <c r="BI3" s="11">
        <v>0.53400000000000003</v>
      </c>
    </row>
    <row r="4" spans="1:61">
      <c r="A4" s="10">
        <v>1.6203703703703703E-3</v>
      </c>
      <c r="B4" s="11">
        <v>0.16</v>
      </c>
      <c r="C4" s="11">
        <v>0.46300000000000002</v>
      </c>
      <c r="D4" s="11">
        <v>0.14899999999999999</v>
      </c>
      <c r="E4" s="11">
        <v>0.38600000000000001</v>
      </c>
      <c r="F4" s="11">
        <v>0.36399999999999999</v>
      </c>
      <c r="G4" s="11">
        <v>0.372</v>
      </c>
      <c r="H4" s="11">
        <v>0.125</v>
      </c>
      <c r="I4" s="11">
        <v>0.11700000000000001</v>
      </c>
      <c r="J4" s="11">
        <v>0.13900000000000001</v>
      </c>
      <c r="K4" s="11">
        <v>0.58799999999999997</v>
      </c>
      <c r="L4" s="11">
        <v>0.22700000000000001</v>
      </c>
      <c r="M4" s="11">
        <v>0.222</v>
      </c>
      <c r="N4" s="11">
        <v>0.40200000000000002</v>
      </c>
      <c r="O4" s="11">
        <v>0.67700000000000005</v>
      </c>
      <c r="P4" s="11">
        <v>0.41699999999999998</v>
      </c>
      <c r="Q4" s="11">
        <v>0.496</v>
      </c>
      <c r="R4" s="11">
        <v>0.48499999999999999</v>
      </c>
      <c r="S4" s="11">
        <v>0.504</v>
      </c>
      <c r="T4" s="11">
        <v>0.26500000000000001</v>
      </c>
      <c r="U4" s="11">
        <v>0.28499999999999998</v>
      </c>
      <c r="V4" s="11">
        <v>0.28000000000000003</v>
      </c>
      <c r="W4" s="11">
        <v>0.371</v>
      </c>
      <c r="X4" s="11">
        <v>0.26500000000000001</v>
      </c>
      <c r="Y4" s="11">
        <v>0.27100000000000002</v>
      </c>
      <c r="Z4" s="11">
        <v>0.13500000000000001</v>
      </c>
      <c r="AA4" s="11">
        <v>0.122</v>
      </c>
      <c r="AB4" s="11">
        <v>0.13</v>
      </c>
      <c r="AC4" s="11">
        <v>0.17299999999999999</v>
      </c>
      <c r="AD4" s="11">
        <v>0.17</v>
      </c>
      <c r="AE4" s="11">
        <v>0.17499999999999999</v>
      </c>
      <c r="AF4" s="11">
        <v>0.20200000000000001</v>
      </c>
      <c r="AG4" s="11">
        <v>0.192</v>
      </c>
      <c r="AH4" s="11">
        <v>0.26600000000000001</v>
      </c>
      <c r="AI4" s="11">
        <v>0.193</v>
      </c>
      <c r="AJ4" s="11">
        <v>0.20100000000000001</v>
      </c>
      <c r="AK4" s="11">
        <v>0.214</v>
      </c>
      <c r="AL4" s="11">
        <v>0.44600000000000001</v>
      </c>
      <c r="AM4" s="11">
        <v>0.42599999999999999</v>
      </c>
      <c r="AN4" s="11">
        <v>0.432</v>
      </c>
      <c r="AO4" s="11">
        <v>0.38500000000000001</v>
      </c>
      <c r="AP4" s="11">
        <v>0.39400000000000002</v>
      </c>
      <c r="AQ4" s="11">
        <v>0.41099999999999998</v>
      </c>
      <c r="AR4" s="11">
        <v>0.27200000000000002</v>
      </c>
      <c r="AS4" s="11">
        <v>0.27300000000000002</v>
      </c>
      <c r="AT4" s="11">
        <v>0.26500000000000001</v>
      </c>
      <c r="AU4" s="11">
        <v>0.68</v>
      </c>
      <c r="AV4" s="11">
        <v>0.95899999999999996</v>
      </c>
      <c r="AW4" s="11">
        <v>0.70299999999999996</v>
      </c>
      <c r="AX4" s="11">
        <v>0.40899999999999997</v>
      </c>
      <c r="AY4" s="11">
        <v>0.38700000000000001</v>
      </c>
      <c r="AZ4" s="11">
        <v>0.495</v>
      </c>
      <c r="BA4" s="11">
        <v>0.58499999999999996</v>
      </c>
      <c r="BB4" s="11">
        <v>0.85499999999999998</v>
      </c>
      <c r="BC4" s="11">
        <v>0.60099999999999998</v>
      </c>
      <c r="BD4" s="11">
        <v>0.54500000000000004</v>
      </c>
      <c r="BE4" s="11">
        <v>0.20599999999999999</v>
      </c>
      <c r="BF4" s="11">
        <v>0.48</v>
      </c>
      <c r="BG4" s="11">
        <v>0.67800000000000005</v>
      </c>
      <c r="BH4" s="11">
        <v>0.35899999999999999</v>
      </c>
      <c r="BI4" s="11">
        <v>0.35099999999999998</v>
      </c>
    </row>
    <row r="5" spans="1:61">
      <c r="A5" s="10">
        <v>2.4305555555555556E-3</v>
      </c>
      <c r="B5" s="11">
        <v>0.16400000000000001</v>
      </c>
      <c r="C5" s="11">
        <v>0.19</v>
      </c>
      <c r="D5" s="11">
        <v>0.152</v>
      </c>
      <c r="E5" s="11">
        <v>0.39400000000000002</v>
      </c>
      <c r="F5" s="11">
        <v>0.374</v>
      </c>
      <c r="G5" s="11">
        <v>0.38</v>
      </c>
      <c r="H5" s="11">
        <v>0.125</v>
      </c>
      <c r="I5" s="11">
        <v>0.11899999999999999</v>
      </c>
      <c r="J5" s="11">
        <v>0.13</v>
      </c>
      <c r="K5" s="11">
        <v>0.224</v>
      </c>
      <c r="L5" s="11">
        <v>0.497</v>
      </c>
      <c r="M5" s="11">
        <v>0.22900000000000001</v>
      </c>
      <c r="N5" s="11">
        <v>0.41199999999999998</v>
      </c>
      <c r="O5" s="11">
        <v>0.68400000000000005</v>
      </c>
      <c r="P5" s="11">
        <v>0.433</v>
      </c>
      <c r="Q5" s="11">
        <v>0.505</v>
      </c>
      <c r="R5" s="11">
        <v>0.495</v>
      </c>
      <c r="S5" s="11">
        <v>0.51900000000000002</v>
      </c>
      <c r="T5" s="11">
        <v>0.27100000000000002</v>
      </c>
      <c r="U5" s="11">
        <v>0.28799999999999998</v>
      </c>
      <c r="V5" s="11">
        <v>0.623</v>
      </c>
      <c r="W5" s="11">
        <v>0.36199999999999999</v>
      </c>
      <c r="X5" s="11">
        <v>0.27100000000000002</v>
      </c>
      <c r="Y5" s="11">
        <v>0.27800000000000002</v>
      </c>
      <c r="Z5" s="11">
        <v>0.13800000000000001</v>
      </c>
      <c r="AA5" s="11">
        <v>0.124</v>
      </c>
      <c r="AB5" s="11">
        <v>0.13200000000000001</v>
      </c>
      <c r="AC5" s="11">
        <v>0.17599999999999999</v>
      </c>
      <c r="AD5" s="11">
        <v>0.17399999999999999</v>
      </c>
      <c r="AE5" s="11">
        <v>0.17599999999999999</v>
      </c>
      <c r="AF5" s="11">
        <v>0.20599999999999999</v>
      </c>
      <c r="AG5" s="11">
        <v>0.19900000000000001</v>
      </c>
      <c r="AH5" s="11">
        <v>0.54300000000000004</v>
      </c>
      <c r="AI5" s="11">
        <v>0.19500000000000001</v>
      </c>
      <c r="AJ5" s="11">
        <v>0.52900000000000003</v>
      </c>
      <c r="AK5" s="11">
        <v>0.219</v>
      </c>
      <c r="AL5" s="11">
        <v>0.46100000000000002</v>
      </c>
      <c r="AM5" s="11">
        <v>0.443</v>
      </c>
      <c r="AN5" s="11">
        <v>0.44700000000000001</v>
      </c>
      <c r="AO5" s="11">
        <v>0.39900000000000002</v>
      </c>
      <c r="AP5" s="11">
        <v>0.40799999999999997</v>
      </c>
      <c r="AQ5" s="11">
        <v>0.42599999999999999</v>
      </c>
      <c r="AR5" s="11">
        <v>0.27800000000000002</v>
      </c>
      <c r="AS5" s="11">
        <v>0.27100000000000002</v>
      </c>
      <c r="AT5" s="11">
        <v>0.27700000000000002</v>
      </c>
      <c r="AU5" s="11">
        <v>0.72499999999999998</v>
      </c>
      <c r="AV5" s="11">
        <v>0.98</v>
      </c>
      <c r="AW5" s="11">
        <v>0.71899999999999997</v>
      </c>
      <c r="AX5" s="11">
        <v>0.42499999999999999</v>
      </c>
      <c r="AY5" s="11">
        <v>0.40100000000000002</v>
      </c>
      <c r="AZ5" s="11">
        <v>0.38900000000000001</v>
      </c>
      <c r="BA5" s="11">
        <v>0.60299999999999998</v>
      </c>
      <c r="BB5" s="11">
        <v>0.61499999999999999</v>
      </c>
      <c r="BC5" s="11">
        <v>0.88</v>
      </c>
      <c r="BD5" s="11">
        <v>0.58199999999999996</v>
      </c>
      <c r="BE5" s="11">
        <v>0.214</v>
      </c>
      <c r="BF5" s="11">
        <v>0.52300000000000002</v>
      </c>
      <c r="BG5" s="11">
        <v>0.73799999999999999</v>
      </c>
      <c r="BH5" s="11">
        <v>0.374</v>
      </c>
      <c r="BI5" s="11">
        <v>0.36399999999999999</v>
      </c>
    </row>
    <row r="6" spans="1:61">
      <c r="A6" s="10">
        <v>3.2407407407407406E-3</v>
      </c>
      <c r="B6" s="11">
        <v>0.16700000000000001</v>
      </c>
      <c r="C6" s="11">
        <v>0.193</v>
      </c>
      <c r="D6" s="11">
        <v>0.155</v>
      </c>
      <c r="E6" s="11">
        <v>0.39700000000000002</v>
      </c>
      <c r="F6" s="11">
        <v>0.38</v>
      </c>
      <c r="G6" s="11">
        <v>0.38700000000000001</v>
      </c>
      <c r="H6" s="11">
        <v>0.129</v>
      </c>
      <c r="I6" s="11">
        <v>0.121</v>
      </c>
      <c r="J6" s="11">
        <v>0.36699999999999999</v>
      </c>
      <c r="K6" s="11">
        <v>0.22900000000000001</v>
      </c>
      <c r="L6" s="11">
        <v>0.26900000000000002</v>
      </c>
      <c r="M6" s="11">
        <v>0.23300000000000001</v>
      </c>
      <c r="N6" s="11">
        <v>0.42</v>
      </c>
      <c r="O6" s="11">
        <v>0.60399999999999998</v>
      </c>
      <c r="P6" s="11">
        <v>0.38700000000000001</v>
      </c>
      <c r="Q6" s="11">
        <v>0.51600000000000001</v>
      </c>
      <c r="R6" s="11">
        <v>0.504</v>
      </c>
      <c r="S6" s="11">
        <v>0.52900000000000003</v>
      </c>
      <c r="T6" s="11">
        <v>0.27700000000000002</v>
      </c>
      <c r="U6" s="11">
        <v>0.29399999999999998</v>
      </c>
      <c r="V6" s="11">
        <v>0.627</v>
      </c>
      <c r="W6" s="11">
        <v>0.33</v>
      </c>
      <c r="X6" s="11">
        <v>0.26800000000000002</v>
      </c>
      <c r="Y6" s="11">
        <v>0.28599999999999998</v>
      </c>
      <c r="Z6" s="11">
        <v>0.14000000000000001</v>
      </c>
      <c r="AA6" s="11">
        <v>0.127</v>
      </c>
      <c r="AB6" s="11">
        <v>0.13600000000000001</v>
      </c>
      <c r="AC6" s="11">
        <v>0.17899999999999999</v>
      </c>
      <c r="AD6" s="11">
        <v>0.17799999999999999</v>
      </c>
      <c r="AE6" s="11">
        <v>0.17799999999999999</v>
      </c>
      <c r="AF6" s="11">
        <v>0.21</v>
      </c>
      <c r="AG6" s="11">
        <v>0.20200000000000001</v>
      </c>
      <c r="AH6" s="11">
        <v>0.20300000000000001</v>
      </c>
      <c r="AI6" s="11">
        <v>0.20200000000000001</v>
      </c>
      <c r="AJ6" s="11">
        <v>0.317</v>
      </c>
      <c r="AK6" s="11">
        <v>0.224</v>
      </c>
      <c r="AL6" s="11">
        <v>0.47499999999999998</v>
      </c>
      <c r="AM6" s="11">
        <v>0.46</v>
      </c>
      <c r="AN6" s="11">
        <v>0.46100000000000002</v>
      </c>
      <c r="AO6" s="11">
        <v>0.41299999999999998</v>
      </c>
      <c r="AP6" s="11">
        <v>0.42299999999999999</v>
      </c>
      <c r="AQ6" s="11">
        <v>0.44</v>
      </c>
      <c r="AR6" s="11">
        <v>0.35199999999999998</v>
      </c>
      <c r="AS6" s="11">
        <v>0.28799999999999998</v>
      </c>
      <c r="AT6" s="11">
        <v>0.28599999999999998</v>
      </c>
      <c r="AU6" s="11">
        <v>0.70799999999999996</v>
      </c>
      <c r="AV6" s="11">
        <v>0.72</v>
      </c>
      <c r="AW6" s="11">
        <v>0.73699999999999999</v>
      </c>
      <c r="AX6" s="11">
        <v>0.441</v>
      </c>
      <c r="AY6" s="11">
        <v>0.41799999999999998</v>
      </c>
      <c r="AZ6" s="11">
        <v>0.52600000000000002</v>
      </c>
      <c r="BA6" s="11">
        <v>0.62</v>
      </c>
      <c r="BB6" s="11">
        <v>0.59599999999999997</v>
      </c>
      <c r="BC6" s="11">
        <v>0.63600000000000001</v>
      </c>
      <c r="BD6" s="11">
        <v>0.56000000000000005</v>
      </c>
      <c r="BE6" s="11">
        <v>0.221</v>
      </c>
      <c r="BF6" s="11">
        <v>0.40300000000000002</v>
      </c>
      <c r="BG6" s="11">
        <v>0.68899999999999995</v>
      </c>
      <c r="BH6" s="11">
        <v>0.38600000000000001</v>
      </c>
      <c r="BI6" s="11">
        <v>0.376</v>
      </c>
    </row>
    <row r="7" spans="1:61">
      <c r="A7" s="10">
        <v>4.0509259259259257E-3</v>
      </c>
      <c r="B7" s="11">
        <v>0.17</v>
      </c>
      <c r="C7" s="11">
        <v>0.16600000000000001</v>
      </c>
      <c r="D7" s="11">
        <v>0.158</v>
      </c>
      <c r="E7" s="11">
        <v>0.41199999999999998</v>
      </c>
      <c r="F7" s="11">
        <v>0.38900000000000001</v>
      </c>
      <c r="G7" s="11">
        <v>0.39500000000000002</v>
      </c>
      <c r="H7" s="11">
        <v>0.129</v>
      </c>
      <c r="I7" s="11">
        <v>0.122</v>
      </c>
      <c r="J7" s="11">
        <v>0.373</v>
      </c>
      <c r="K7" s="11">
        <v>0.60799999999999998</v>
      </c>
      <c r="L7" s="11">
        <v>0.26</v>
      </c>
      <c r="M7" s="11">
        <v>0.23699999999999999</v>
      </c>
      <c r="N7" s="11">
        <v>0.42799999999999999</v>
      </c>
      <c r="O7" s="11">
        <v>0.61399999999999999</v>
      </c>
      <c r="P7" s="11">
        <v>0.39400000000000002</v>
      </c>
      <c r="Q7" s="11">
        <v>0.52300000000000002</v>
      </c>
      <c r="R7" s="11">
        <v>0.51300000000000001</v>
      </c>
      <c r="S7" s="11">
        <v>0.53300000000000003</v>
      </c>
      <c r="T7" s="11">
        <v>0.28199999999999997</v>
      </c>
      <c r="U7" s="11">
        <v>0.30399999999999999</v>
      </c>
      <c r="V7" s="11">
        <v>0.39700000000000002</v>
      </c>
      <c r="W7" s="11">
        <v>0.438</v>
      </c>
      <c r="X7" s="11">
        <v>0.28000000000000003</v>
      </c>
      <c r="Y7" s="11">
        <v>0.29299999999999998</v>
      </c>
      <c r="Z7" s="11">
        <v>0.14399999999999999</v>
      </c>
      <c r="AA7" s="11">
        <v>0.129</v>
      </c>
      <c r="AB7" s="11">
        <v>0.13700000000000001</v>
      </c>
      <c r="AC7" s="11">
        <v>0.183</v>
      </c>
      <c r="AD7" s="11">
        <v>0.18099999999999999</v>
      </c>
      <c r="AE7" s="11">
        <v>0.183</v>
      </c>
      <c r="AF7" s="11">
        <v>0.214</v>
      </c>
      <c r="AG7" s="11">
        <v>0.20499999999999999</v>
      </c>
      <c r="AH7" s="11">
        <v>0.20799999999999999</v>
      </c>
      <c r="AI7" s="11">
        <v>0.20699999999999999</v>
      </c>
      <c r="AJ7" s="11">
        <v>0.215</v>
      </c>
      <c r="AK7" s="11">
        <v>0.22800000000000001</v>
      </c>
      <c r="AL7" s="11">
        <v>0.48899999999999999</v>
      </c>
      <c r="AM7" s="11">
        <v>0.47199999999999998</v>
      </c>
      <c r="AN7" s="11">
        <v>0.47599999999999998</v>
      </c>
      <c r="AO7" s="11">
        <v>0.42799999999999999</v>
      </c>
      <c r="AP7" s="11">
        <v>0.436</v>
      </c>
      <c r="AQ7" s="11">
        <v>0.45400000000000001</v>
      </c>
      <c r="AR7" s="11">
        <v>0.36299999999999999</v>
      </c>
      <c r="AS7" s="11">
        <v>0.29199999999999998</v>
      </c>
      <c r="AT7" s="11">
        <v>0.30099999999999999</v>
      </c>
      <c r="AU7" s="11">
        <v>0.72899999999999998</v>
      </c>
      <c r="AV7" s="11">
        <v>0.84199999999999997</v>
      </c>
      <c r="AW7" s="11">
        <v>0.751</v>
      </c>
      <c r="AX7" s="11">
        <v>0.45400000000000001</v>
      </c>
      <c r="AY7" s="11">
        <v>0.43099999999999999</v>
      </c>
      <c r="AZ7" s="11">
        <v>0.4</v>
      </c>
      <c r="BA7" s="11">
        <v>0.63600000000000001</v>
      </c>
      <c r="BB7" s="11">
        <v>0.61199999999999999</v>
      </c>
      <c r="BC7" s="11">
        <v>0.90800000000000003</v>
      </c>
      <c r="BD7" s="11">
        <v>0.57099999999999995</v>
      </c>
      <c r="BE7" s="11">
        <v>0.22900000000000001</v>
      </c>
      <c r="BF7" s="11">
        <v>0.52700000000000002</v>
      </c>
      <c r="BG7" s="11">
        <v>0.76500000000000001</v>
      </c>
      <c r="BH7" s="11">
        <v>0.4</v>
      </c>
      <c r="BI7" s="11">
        <v>0.38900000000000001</v>
      </c>
    </row>
    <row r="8" spans="1:61">
      <c r="A8" s="10">
        <v>4.8611111111111112E-3</v>
      </c>
      <c r="B8" s="11">
        <v>0.17100000000000001</v>
      </c>
      <c r="C8" s="11">
        <v>0.28599999999999998</v>
      </c>
      <c r="D8" s="11">
        <v>0.161</v>
      </c>
      <c r="E8" s="11">
        <v>0.41699999999999998</v>
      </c>
      <c r="F8" s="11">
        <v>0.39200000000000002</v>
      </c>
      <c r="G8" s="11">
        <v>0.40200000000000002</v>
      </c>
      <c r="H8" s="11">
        <v>0.13200000000000001</v>
      </c>
      <c r="I8" s="11">
        <v>0.124</v>
      </c>
      <c r="J8" s="11">
        <v>0.13800000000000001</v>
      </c>
      <c r="K8" s="11">
        <v>0.61199999999999999</v>
      </c>
      <c r="L8" s="11">
        <v>0.31900000000000001</v>
      </c>
      <c r="M8" s="11">
        <v>0.24299999999999999</v>
      </c>
      <c r="N8" s="11">
        <v>0.435</v>
      </c>
      <c r="O8" s="11">
        <v>0.434</v>
      </c>
      <c r="P8" s="11">
        <v>0.40100000000000002</v>
      </c>
      <c r="Q8" s="11">
        <v>0.53200000000000003</v>
      </c>
      <c r="R8" s="11">
        <v>0.52</v>
      </c>
      <c r="S8" s="11">
        <v>0.54300000000000004</v>
      </c>
      <c r="T8" s="11">
        <v>0.28699999999999998</v>
      </c>
      <c r="U8" s="11">
        <v>0.31</v>
      </c>
      <c r="V8" s="11">
        <v>0.40200000000000002</v>
      </c>
      <c r="W8" s="11">
        <v>0.35799999999999998</v>
      </c>
      <c r="X8" s="11">
        <v>0.27700000000000002</v>
      </c>
      <c r="Y8" s="11">
        <v>0.28999999999999998</v>
      </c>
      <c r="Z8" s="11">
        <v>0.13800000000000001</v>
      </c>
      <c r="AA8" s="11">
        <v>0.13100000000000001</v>
      </c>
      <c r="AB8" s="11">
        <v>0.14099999999999999</v>
      </c>
      <c r="AC8" s="11">
        <v>0.186</v>
      </c>
      <c r="AD8" s="11">
        <v>0.185</v>
      </c>
      <c r="AE8" s="11">
        <v>0.185</v>
      </c>
      <c r="AF8" s="11">
        <v>0.217</v>
      </c>
      <c r="AG8" s="11">
        <v>0.21199999999999999</v>
      </c>
      <c r="AH8" s="11">
        <v>0.21099999999999999</v>
      </c>
      <c r="AI8" s="11">
        <v>0.21099999999999999</v>
      </c>
      <c r="AJ8" s="11">
        <v>0.48699999999999999</v>
      </c>
      <c r="AK8" s="11">
        <v>0.23300000000000001</v>
      </c>
      <c r="AL8" s="11">
        <v>0.502</v>
      </c>
      <c r="AM8" s="11">
        <v>0.48899999999999999</v>
      </c>
      <c r="AN8" s="11">
        <v>0.48899999999999999</v>
      </c>
      <c r="AO8" s="11">
        <v>0.441</v>
      </c>
      <c r="AP8" s="11">
        <v>0.45</v>
      </c>
      <c r="AQ8" s="11">
        <v>0.46700000000000003</v>
      </c>
      <c r="AR8" s="11">
        <v>0.373</v>
      </c>
      <c r="AS8" s="11">
        <v>0.31</v>
      </c>
      <c r="AT8" s="11">
        <v>0.30599999999999999</v>
      </c>
      <c r="AU8" s="11">
        <v>0.74299999999999999</v>
      </c>
      <c r="AV8" s="11">
        <v>0.95699999999999996</v>
      </c>
      <c r="AW8" s="11">
        <v>0.76400000000000001</v>
      </c>
      <c r="AX8" s="11">
        <v>0.46800000000000003</v>
      </c>
      <c r="AY8" s="11">
        <v>0.44400000000000001</v>
      </c>
      <c r="AZ8" s="11">
        <v>0.41199999999999998</v>
      </c>
      <c r="BA8" s="11">
        <v>0.65100000000000002</v>
      </c>
      <c r="BB8" s="11">
        <v>0.626</v>
      </c>
      <c r="BC8" s="11">
        <v>0.68799999999999994</v>
      </c>
      <c r="BD8" s="11">
        <v>0.57399999999999995</v>
      </c>
      <c r="BE8" s="11">
        <v>0.23599999999999999</v>
      </c>
      <c r="BF8" s="11">
        <v>0.35899999999999999</v>
      </c>
      <c r="BG8" s="11">
        <v>0.376</v>
      </c>
      <c r="BH8" s="11">
        <v>0.41</v>
      </c>
      <c r="BI8" s="11">
        <v>0.39900000000000002</v>
      </c>
    </row>
    <row r="9" spans="1:61">
      <c r="A9" s="10">
        <v>5.6712962962962958E-3</v>
      </c>
      <c r="B9" s="11">
        <v>0.17499999999999999</v>
      </c>
      <c r="C9" s="11">
        <v>0.48199999999999998</v>
      </c>
      <c r="D9" s="11">
        <v>0.16400000000000001</v>
      </c>
      <c r="E9" s="11">
        <v>0.41899999999999998</v>
      </c>
      <c r="F9" s="11">
        <v>0.4</v>
      </c>
      <c r="G9" s="11">
        <v>0.41</v>
      </c>
      <c r="H9" s="11">
        <v>0.13400000000000001</v>
      </c>
      <c r="I9" s="11">
        <v>0.126</v>
      </c>
      <c r="J9" s="11">
        <v>0.13500000000000001</v>
      </c>
      <c r="K9" s="11">
        <v>0.61699999999999999</v>
      </c>
      <c r="L9" s="11">
        <v>0.27400000000000002</v>
      </c>
      <c r="M9" s="11">
        <v>0.249</v>
      </c>
      <c r="N9" s="11">
        <v>0.442</v>
      </c>
      <c r="O9" s="11">
        <v>0.71499999999999997</v>
      </c>
      <c r="P9" s="11">
        <v>0.40899999999999997</v>
      </c>
      <c r="Q9" s="11">
        <v>0.54100000000000004</v>
      </c>
      <c r="R9" s="11">
        <v>0.52800000000000002</v>
      </c>
      <c r="S9" s="11">
        <v>0.55600000000000005</v>
      </c>
      <c r="T9" s="11">
        <v>0.29299999999999998</v>
      </c>
      <c r="U9" s="11">
        <v>0.316</v>
      </c>
      <c r="V9" s="11">
        <v>0.64700000000000002</v>
      </c>
      <c r="W9" s="11">
        <v>0.36899999999999999</v>
      </c>
      <c r="X9" s="11">
        <v>0.29599999999999999</v>
      </c>
      <c r="Y9" s="11">
        <v>0.30499999999999999</v>
      </c>
      <c r="Z9" s="11">
        <v>0.14099999999999999</v>
      </c>
      <c r="AA9" s="11">
        <v>0.13400000000000001</v>
      </c>
      <c r="AB9" s="11">
        <v>0.14299999999999999</v>
      </c>
      <c r="AC9" s="11">
        <v>0.19</v>
      </c>
      <c r="AD9" s="11">
        <v>0.189</v>
      </c>
      <c r="AE9" s="11">
        <v>0.186</v>
      </c>
      <c r="AF9" s="11">
        <v>0.221</v>
      </c>
      <c r="AG9" s="11">
        <v>0.214</v>
      </c>
      <c r="AH9" s="11">
        <v>0.215</v>
      </c>
      <c r="AI9" s="11">
        <v>0.215</v>
      </c>
      <c r="AJ9" s="11">
        <v>0.55000000000000004</v>
      </c>
      <c r="AK9" s="11">
        <v>0.23799999999999999</v>
      </c>
      <c r="AL9" s="11">
        <v>0.51500000000000001</v>
      </c>
      <c r="AM9" s="11">
        <v>0.5</v>
      </c>
      <c r="AN9" s="11">
        <v>0.502</v>
      </c>
      <c r="AO9" s="11">
        <v>0.45400000000000001</v>
      </c>
      <c r="AP9" s="11">
        <v>0.46200000000000002</v>
      </c>
      <c r="AQ9" s="11">
        <v>0.47899999999999998</v>
      </c>
      <c r="AR9" s="11">
        <v>0.34799999999999998</v>
      </c>
      <c r="AS9" s="11">
        <v>0.32600000000000001</v>
      </c>
      <c r="AT9" s="11">
        <v>0.32200000000000001</v>
      </c>
      <c r="AU9" s="11">
        <v>0.752</v>
      </c>
      <c r="AV9" s="11">
        <v>0.86</v>
      </c>
      <c r="AW9" s="11">
        <v>0.75900000000000001</v>
      </c>
      <c r="AX9" s="11">
        <v>0.48</v>
      </c>
      <c r="AY9" s="11">
        <v>0.45800000000000002</v>
      </c>
      <c r="AZ9" s="11">
        <v>0.42499999999999999</v>
      </c>
      <c r="BA9" s="11">
        <v>0.66500000000000004</v>
      </c>
      <c r="BB9" s="11">
        <v>0.64</v>
      </c>
      <c r="BC9" s="11">
        <v>0.64200000000000002</v>
      </c>
      <c r="BD9" s="11">
        <v>0.58199999999999996</v>
      </c>
      <c r="BE9" s="11">
        <v>0.24299999999999999</v>
      </c>
      <c r="BF9" s="11">
        <v>0.30599999999999999</v>
      </c>
      <c r="BG9" s="11">
        <v>0.38800000000000001</v>
      </c>
      <c r="BH9" s="11">
        <v>0.42099999999999999</v>
      </c>
      <c r="BI9" s="11">
        <v>0.41199999999999998</v>
      </c>
    </row>
    <row r="10" spans="1:61">
      <c r="A10" s="10">
        <v>6.4814814814814813E-3</v>
      </c>
      <c r="B10" s="11">
        <v>0.17799999999999999</v>
      </c>
      <c r="C10" s="11">
        <v>0.48199999999999998</v>
      </c>
      <c r="D10" s="11">
        <v>0.16800000000000001</v>
      </c>
      <c r="E10" s="11">
        <v>0.44500000000000001</v>
      </c>
      <c r="F10" s="11">
        <v>0.40799999999999997</v>
      </c>
      <c r="G10" s="11">
        <v>0.41499999999999998</v>
      </c>
      <c r="H10" s="11">
        <v>0.13400000000000001</v>
      </c>
      <c r="I10" s="11">
        <v>0.128</v>
      </c>
      <c r="J10" s="11">
        <v>0.378</v>
      </c>
      <c r="K10" s="11">
        <v>0.23300000000000001</v>
      </c>
      <c r="L10" s="11">
        <v>0.28399999999999997</v>
      </c>
      <c r="M10" s="11">
        <v>0.254</v>
      </c>
      <c r="N10" s="11">
        <v>0.433</v>
      </c>
      <c r="O10" s="11">
        <v>0.44900000000000001</v>
      </c>
      <c r="P10" s="11">
        <v>0.41499999999999998</v>
      </c>
      <c r="Q10" s="11">
        <v>0.54800000000000004</v>
      </c>
      <c r="R10" s="11">
        <v>0.53600000000000003</v>
      </c>
      <c r="S10" s="11">
        <v>0.56399999999999995</v>
      </c>
      <c r="T10" s="11">
        <v>0.29799999999999999</v>
      </c>
      <c r="U10" s="11">
        <v>0.32200000000000001</v>
      </c>
      <c r="V10" s="11">
        <v>0.65100000000000002</v>
      </c>
      <c r="W10" s="11">
        <v>0.46600000000000003</v>
      </c>
      <c r="X10" s="11">
        <v>0.28899999999999998</v>
      </c>
      <c r="Y10" s="11">
        <v>0.307</v>
      </c>
      <c r="Z10" s="11">
        <v>0.14399999999999999</v>
      </c>
      <c r="AA10" s="11">
        <v>0.13700000000000001</v>
      </c>
      <c r="AB10" s="11">
        <v>0.14499999999999999</v>
      </c>
      <c r="AC10" s="11">
        <v>0.19400000000000001</v>
      </c>
      <c r="AD10" s="11">
        <v>0.192</v>
      </c>
      <c r="AE10" s="11">
        <v>0.188</v>
      </c>
      <c r="AF10" s="11">
        <v>0.224</v>
      </c>
      <c r="AG10" s="11">
        <v>0.22</v>
      </c>
      <c r="AH10" s="11">
        <v>0.22</v>
      </c>
      <c r="AI10" s="11">
        <v>0.218</v>
      </c>
      <c r="AJ10" s="11">
        <v>0.55000000000000004</v>
      </c>
      <c r="AK10" s="11">
        <v>0.24299999999999999</v>
      </c>
      <c r="AL10" s="11">
        <v>0.52700000000000002</v>
      </c>
      <c r="AM10" s="11">
        <v>0.51300000000000001</v>
      </c>
      <c r="AN10" s="11">
        <v>0.51500000000000001</v>
      </c>
      <c r="AO10" s="11">
        <v>0.46600000000000003</v>
      </c>
      <c r="AP10" s="11">
        <v>0.47399999999999998</v>
      </c>
      <c r="AQ10" s="11">
        <v>0.49099999999999999</v>
      </c>
      <c r="AR10" s="11">
        <v>0.32200000000000001</v>
      </c>
      <c r="AS10" s="11">
        <v>0.33900000000000002</v>
      </c>
      <c r="AT10" s="11">
        <v>0.32600000000000001</v>
      </c>
      <c r="AU10" s="11">
        <v>0.76300000000000001</v>
      </c>
      <c r="AV10" s="11">
        <v>0.95899999999999996</v>
      </c>
      <c r="AW10" s="11">
        <v>0.76900000000000002</v>
      </c>
      <c r="AX10" s="11">
        <v>0.49299999999999999</v>
      </c>
      <c r="AY10" s="11">
        <v>0.46400000000000002</v>
      </c>
      <c r="AZ10" s="11">
        <v>0.437</v>
      </c>
      <c r="BA10" s="11">
        <v>0.67800000000000005</v>
      </c>
      <c r="BB10" s="11">
        <v>0.65200000000000002</v>
      </c>
      <c r="BC10" s="11">
        <v>0.65400000000000003</v>
      </c>
      <c r="BD10" s="11">
        <v>0.58799999999999997</v>
      </c>
      <c r="BE10" s="11">
        <v>0.251</v>
      </c>
      <c r="BF10" s="11">
        <v>0.29099999999999998</v>
      </c>
      <c r="BG10" s="11">
        <v>0.39900000000000002</v>
      </c>
      <c r="BH10" s="11">
        <v>0.434</v>
      </c>
      <c r="BI10" s="11">
        <v>0.42099999999999999</v>
      </c>
    </row>
    <row r="11" spans="1:61">
      <c r="A11" s="10">
        <v>7.2916666666666659E-3</v>
      </c>
      <c r="B11" s="11">
        <v>0.18099999999999999</v>
      </c>
      <c r="C11" s="11">
        <v>0.48599999999999999</v>
      </c>
      <c r="D11" s="11">
        <v>0.17</v>
      </c>
      <c r="E11" s="11">
        <v>0.432</v>
      </c>
      <c r="F11" s="11">
        <v>0.41399999999999998</v>
      </c>
      <c r="G11" s="11">
        <v>0.42199999999999999</v>
      </c>
      <c r="H11" s="11">
        <v>0.13700000000000001</v>
      </c>
      <c r="I11" s="11">
        <v>0.13</v>
      </c>
      <c r="J11" s="11">
        <v>0.13900000000000001</v>
      </c>
      <c r="K11" s="11">
        <v>0.23799999999999999</v>
      </c>
      <c r="L11" s="11">
        <v>0.29499999999999998</v>
      </c>
      <c r="M11" s="11">
        <v>0.25800000000000001</v>
      </c>
      <c r="N11" s="11">
        <v>0.44</v>
      </c>
      <c r="O11" s="11">
        <v>0.41199999999999998</v>
      </c>
      <c r="P11" s="11">
        <v>0.42099999999999999</v>
      </c>
      <c r="Q11" s="11">
        <v>0.55500000000000005</v>
      </c>
      <c r="R11" s="11">
        <v>0.54300000000000004</v>
      </c>
      <c r="S11" s="11">
        <v>0.57099999999999995</v>
      </c>
      <c r="T11" s="11">
        <v>0.30299999999999999</v>
      </c>
      <c r="U11" s="11">
        <v>0.32300000000000001</v>
      </c>
      <c r="V11" s="11">
        <v>0.58399999999999996</v>
      </c>
      <c r="W11" s="11">
        <v>0.33700000000000002</v>
      </c>
      <c r="X11" s="11">
        <v>0.30199999999999999</v>
      </c>
      <c r="Y11" s="11">
        <v>0.316</v>
      </c>
      <c r="Z11" s="11">
        <v>0.14599999999999999</v>
      </c>
      <c r="AA11" s="11">
        <v>0.13900000000000001</v>
      </c>
      <c r="AB11" s="11">
        <v>0.14799999999999999</v>
      </c>
      <c r="AC11" s="11">
        <v>0.19700000000000001</v>
      </c>
      <c r="AD11" s="11">
        <v>0.19600000000000001</v>
      </c>
      <c r="AE11" s="11">
        <v>0.191</v>
      </c>
      <c r="AF11" s="11">
        <v>0.22800000000000001</v>
      </c>
      <c r="AG11" s="11">
        <v>0.221</v>
      </c>
      <c r="AH11" s="11">
        <v>0.224</v>
      </c>
      <c r="AI11" s="11">
        <v>0.222</v>
      </c>
      <c r="AJ11" s="11">
        <v>0.55400000000000005</v>
      </c>
      <c r="AK11" s="11">
        <v>0.247</v>
      </c>
      <c r="AL11" s="11">
        <v>0.53700000000000003</v>
      </c>
      <c r="AM11" s="11">
        <v>0.52700000000000002</v>
      </c>
      <c r="AN11" s="11">
        <v>0.52600000000000002</v>
      </c>
      <c r="AO11" s="11">
        <v>0.47699999999999998</v>
      </c>
      <c r="AP11" s="11">
        <v>0.48599999999999999</v>
      </c>
      <c r="AQ11" s="11">
        <v>0.503</v>
      </c>
      <c r="AR11" s="11">
        <v>0.4</v>
      </c>
      <c r="AS11" s="11">
        <v>0.34399999999999997</v>
      </c>
      <c r="AT11" s="11">
        <v>0.33900000000000002</v>
      </c>
      <c r="AU11" s="11">
        <v>0.82199999999999995</v>
      </c>
      <c r="AV11" s="11">
        <v>0.747</v>
      </c>
      <c r="AW11" s="11">
        <v>0.76400000000000001</v>
      </c>
      <c r="AX11" s="11">
        <v>0.48</v>
      </c>
      <c r="AY11" s="11">
        <v>0.48299999999999998</v>
      </c>
      <c r="AZ11" s="11">
        <v>0.44800000000000001</v>
      </c>
      <c r="BA11" s="11">
        <v>0.68899999999999995</v>
      </c>
      <c r="BB11" s="11">
        <v>0.66300000000000003</v>
      </c>
      <c r="BC11" s="11">
        <v>0.66500000000000004</v>
      </c>
      <c r="BD11" s="11">
        <v>0.59199999999999997</v>
      </c>
      <c r="BE11" s="11">
        <v>0.25700000000000001</v>
      </c>
      <c r="BF11" s="11">
        <v>0.27300000000000002</v>
      </c>
      <c r="BG11" s="11">
        <v>0.40899999999999997</v>
      </c>
      <c r="BH11" s="11">
        <v>0.44600000000000001</v>
      </c>
      <c r="BI11" s="11">
        <v>0.43099999999999999</v>
      </c>
    </row>
    <row r="12" spans="1:61">
      <c r="A12" s="10">
        <v>8.1018518518518514E-3</v>
      </c>
      <c r="B12" s="11">
        <v>0.184</v>
      </c>
      <c r="C12" s="11">
        <v>0.30099999999999999</v>
      </c>
      <c r="D12" s="11">
        <v>0.17299999999999999</v>
      </c>
      <c r="E12" s="11">
        <v>0.45100000000000001</v>
      </c>
      <c r="F12" s="11">
        <v>0.41799999999999998</v>
      </c>
      <c r="G12" s="11">
        <v>0.42799999999999999</v>
      </c>
      <c r="H12" s="11">
        <v>0.14000000000000001</v>
      </c>
      <c r="I12" s="11">
        <v>0.13100000000000001</v>
      </c>
      <c r="J12" s="11">
        <v>0.14399999999999999</v>
      </c>
      <c r="K12" s="11">
        <v>0.24199999999999999</v>
      </c>
      <c r="L12" s="11">
        <v>0.32600000000000001</v>
      </c>
      <c r="M12" s="11">
        <v>0.26200000000000001</v>
      </c>
      <c r="N12" s="11">
        <v>0.45100000000000001</v>
      </c>
      <c r="O12" s="11">
        <v>0.41899999999999998</v>
      </c>
      <c r="P12" s="11">
        <v>0.42599999999999999</v>
      </c>
      <c r="Q12" s="11">
        <v>0.56000000000000005</v>
      </c>
      <c r="R12" s="11">
        <v>0.54900000000000004</v>
      </c>
      <c r="S12" s="11">
        <v>0.57799999999999996</v>
      </c>
      <c r="T12" s="11">
        <v>0.308</v>
      </c>
      <c r="U12" s="11">
        <v>0.32900000000000001</v>
      </c>
      <c r="V12" s="11">
        <v>0.32600000000000001</v>
      </c>
      <c r="W12" s="11">
        <v>0.39400000000000002</v>
      </c>
      <c r="X12" s="11">
        <v>0.312</v>
      </c>
      <c r="Y12" s="11">
        <v>0.32300000000000001</v>
      </c>
      <c r="Z12" s="11">
        <v>0.14899999999999999</v>
      </c>
      <c r="AA12" s="11">
        <v>0.14099999999999999</v>
      </c>
      <c r="AB12" s="11">
        <v>0.151</v>
      </c>
      <c r="AC12" s="11">
        <v>0.2</v>
      </c>
      <c r="AD12" s="11">
        <v>0.20100000000000001</v>
      </c>
      <c r="AE12" s="11">
        <v>0.19600000000000001</v>
      </c>
      <c r="AF12" s="11">
        <v>0.23400000000000001</v>
      </c>
      <c r="AG12" s="11">
        <v>0.22700000000000001</v>
      </c>
      <c r="AH12" s="11">
        <v>0.22800000000000001</v>
      </c>
      <c r="AI12" s="11">
        <v>0.223</v>
      </c>
      <c r="AJ12" s="11">
        <v>0.23699999999999999</v>
      </c>
      <c r="AK12" s="11">
        <v>0.251</v>
      </c>
      <c r="AL12" s="11">
        <v>0.55000000000000004</v>
      </c>
      <c r="AM12" s="11">
        <v>0.53800000000000003</v>
      </c>
      <c r="AN12" s="11">
        <v>0.53400000000000003</v>
      </c>
      <c r="AO12" s="11">
        <v>0.48599999999999999</v>
      </c>
      <c r="AP12" s="11">
        <v>0.497</v>
      </c>
      <c r="AQ12" s="11">
        <v>0.51</v>
      </c>
      <c r="AR12" s="11">
        <v>0.40600000000000003</v>
      </c>
      <c r="AS12" s="11">
        <v>0.35</v>
      </c>
      <c r="AT12" s="11">
        <v>0.35</v>
      </c>
      <c r="AU12" s="11">
        <v>0.75600000000000001</v>
      </c>
      <c r="AV12" s="11">
        <v>0.75700000000000001</v>
      </c>
      <c r="AW12" s="11">
        <v>0.77300000000000002</v>
      </c>
      <c r="AX12" s="11">
        <v>0.49</v>
      </c>
      <c r="AY12" s="11">
        <v>0.49399999999999999</v>
      </c>
      <c r="AZ12" s="11">
        <v>0.45800000000000002</v>
      </c>
      <c r="BA12" s="11">
        <v>0.69</v>
      </c>
      <c r="BB12" s="11">
        <v>0.67400000000000004</v>
      </c>
      <c r="BC12" s="11">
        <v>0.67400000000000004</v>
      </c>
      <c r="BD12" s="11">
        <v>0.27500000000000002</v>
      </c>
      <c r="BE12" s="11">
        <v>0.26400000000000001</v>
      </c>
      <c r="BF12" s="11">
        <v>0.27900000000000003</v>
      </c>
      <c r="BG12" s="11">
        <v>0.41899999999999998</v>
      </c>
      <c r="BH12" s="11">
        <v>0.45700000000000002</v>
      </c>
      <c r="BI12" s="11">
        <v>0.442</v>
      </c>
    </row>
    <row r="13" spans="1:61">
      <c r="A13" s="10">
        <v>8.9120370370370378E-3</v>
      </c>
      <c r="B13" s="11">
        <v>0.188</v>
      </c>
      <c r="C13" s="11">
        <v>0.30399999999999999</v>
      </c>
      <c r="D13" s="11">
        <v>0.17599999999999999</v>
      </c>
      <c r="E13" s="11">
        <v>0.442</v>
      </c>
      <c r="F13" s="11">
        <v>0.42299999999999999</v>
      </c>
      <c r="G13" s="11">
        <v>0.434</v>
      </c>
      <c r="H13" s="11">
        <v>0.14199999999999999</v>
      </c>
      <c r="I13" s="11">
        <v>0.13300000000000001</v>
      </c>
      <c r="J13" s="11">
        <v>0.38400000000000001</v>
      </c>
      <c r="K13" s="11">
        <v>0.246</v>
      </c>
      <c r="L13" s="11">
        <v>0.27300000000000002</v>
      </c>
      <c r="M13" s="11">
        <v>0.26800000000000002</v>
      </c>
      <c r="N13" s="11">
        <v>0.45200000000000001</v>
      </c>
      <c r="O13" s="11">
        <v>0.42399999999999999</v>
      </c>
      <c r="P13" s="11">
        <v>0.432</v>
      </c>
      <c r="Q13" s="11">
        <v>0.56599999999999995</v>
      </c>
      <c r="R13" s="11">
        <v>0.55500000000000005</v>
      </c>
      <c r="S13" s="11">
        <v>0.58499999999999996</v>
      </c>
      <c r="T13" s="11">
        <v>0.313</v>
      </c>
      <c r="U13" s="11">
        <v>0.33400000000000002</v>
      </c>
      <c r="V13" s="11">
        <v>0.66400000000000003</v>
      </c>
      <c r="W13" s="11">
        <v>0.48399999999999999</v>
      </c>
      <c r="X13" s="11">
        <v>0.317</v>
      </c>
      <c r="Y13" s="11">
        <v>0.32800000000000001</v>
      </c>
      <c r="Z13" s="11">
        <v>0.151</v>
      </c>
      <c r="AA13" s="11">
        <v>0.14299999999999999</v>
      </c>
      <c r="AB13" s="11">
        <v>0.152</v>
      </c>
      <c r="AC13" s="11">
        <v>0.20300000000000001</v>
      </c>
      <c r="AD13" s="11">
        <v>0.20200000000000001</v>
      </c>
      <c r="AE13" s="11">
        <v>0.19800000000000001</v>
      </c>
      <c r="AF13" s="11">
        <v>0.23599999999999999</v>
      </c>
      <c r="AG13" s="11">
        <v>0.23100000000000001</v>
      </c>
      <c r="AH13" s="11">
        <v>0.23200000000000001</v>
      </c>
      <c r="AI13" s="11">
        <v>0.22600000000000001</v>
      </c>
      <c r="AJ13" s="11">
        <v>0.56200000000000006</v>
      </c>
      <c r="AK13" s="11">
        <v>0.25600000000000001</v>
      </c>
      <c r="AL13" s="11">
        <v>0.56000000000000005</v>
      </c>
      <c r="AM13" s="11">
        <v>0.54800000000000004</v>
      </c>
      <c r="AN13" s="11">
        <v>0.54700000000000004</v>
      </c>
      <c r="AO13" s="11">
        <v>0.498</v>
      </c>
      <c r="AP13" s="11">
        <v>0.50700000000000001</v>
      </c>
      <c r="AQ13" s="11">
        <v>0.51900000000000002</v>
      </c>
      <c r="AR13" s="11">
        <v>0.41399999999999998</v>
      </c>
      <c r="AS13" s="11">
        <v>0.36099999999999999</v>
      </c>
      <c r="AT13" s="11">
        <v>0.35899999999999999</v>
      </c>
      <c r="AU13" s="11">
        <v>0.76500000000000001</v>
      </c>
      <c r="AV13" s="11">
        <v>0.76600000000000001</v>
      </c>
      <c r="AW13" s="11">
        <v>0.78500000000000003</v>
      </c>
      <c r="AX13" s="11">
        <v>0.499</v>
      </c>
      <c r="AY13" s="11">
        <v>0.503</v>
      </c>
      <c r="AZ13" s="11">
        <v>0.46899999999999997</v>
      </c>
      <c r="BA13" s="11">
        <v>0.71</v>
      </c>
      <c r="BB13" s="11">
        <v>0.68400000000000005</v>
      </c>
      <c r="BC13" s="11">
        <v>0.68500000000000005</v>
      </c>
      <c r="BD13" s="11">
        <v>0.60499999999999998</v>
      </c>
      <c r="BE13" s="11">
        <v>0.27</v>
      </c>
      <c r="BF13" s="11">
        <v>0.28699999999999998</v>
      </c>
      <c r="BG13" s="11">
        <v>0.42799999999999999</v>
      </c>
      <c r="BH13" s="11">
        <v>0.45800000000000002</v>
      </c>
      <c r="BI13" s="11">
        <v>0.45100000000000001</v>
      </c>
    </row>
    <row r="14" spans="1:61">
      <c r="A14" s="10">
        <v>9.7222222222222224E-3</v>
      </c>
      <c r="B14" s="11">
        <v>0.19</v>
      </c>
      <c r="C14" s="11">
        <v>0.29899999999999999</v>
      </c>
      <c r="D14" s="11">
        <v>0.17899999999999999</v>
      </c>
      <c r="E14" s="11">
        <v>0.46300000000000002</v>
      </c>
      <c r="F14" s="11">
        <v>0.43</v>
      </c>
      <c r="G14" s="11">
        <v>0.44</v>
      </c>
      <c r="H14" s="11">
        <v>0.14399999999999999</v>
      </c>
      <c r="I14" s="11">
        <v>0.13500000000000001</v>
      </c>
      <c r="J14" s="11">
        <v>0.38400000000000001</v>
      </c>
      <c r="K14" s="11">
        <v>0.249</v>
      </c>
      <c r="L14" s="11">
        <v>0.53800000000000003</v>
      </c>
      <c r="M14" s="11">
        <v>0.27200000000000002</v>
      </c>
      <c r="N14" s="11">
        <v>0.46300000000000002</v>
      </c>
      <c r="O14" s="11">
        <v>0.43</v>
      </c>
      <c r="P14" s="11">
        <v>0.437</v>
      </c>
      <c r="Q14" s="11">
        <v>0.57099999999999995</v>
      </c>
      <c r="R14" s="11">
        <v>0.56100000000000005</v>
      </c>
      <c r="S14" s="11">
        <v>0.59199999999999997</v>
      </c>
      <c r="T14" s="11">
        <v>0.318</v>
      </c>
      <c r="U14" s="11">
        <v>0.33800000000000002</v>
      </c>
      <c r="V14" s="11">
        <v>0.434</v>
      </c>
      <c r="W14" s="11">
        <v>0.48199999999999998</v>
      </c>
      <c r="X14" s="11">
        <v>0.30299999999999999</v>
      </c>
      <c r="Y14" s="11">
        <v>0.33400000000000002</v>
      </c>
      <c r="Z14" s="11">
        <v>0.154</v>
      </c>
      <c r="AA14" s="11">
        <v>0.14599999999999999</v>
      </c>
      <c r="AB14" s="11">
        <v>0.156</v>
      </c>
      <c r="AC14" s="11">
        <v>0.20599999999999999</v>
      </c>
      <c r="AD14" s="11">
        <v>0.20499999999999999</v>
      </c>
      <c r="AE14" s="11">
        <v>0.20300000000000001</v>
      </c>
      <c r="AF14" s="11">
        <v>0.24199999999999999</v>
      </c>
      <c r="AG14" s="11">
        <v>0.23499999999999999</v>
      </c>
      <c r="AH14" s="11">
        <v>0.23599999999999999</v>
      </c>
      <c r="AI14" s="11">
        <v>0.23300000000000001</v>
      </c>
      <c r="AJ14" s="11">
        <v>0.34399999999999997</v>
      </c>
      <c r="AK14" s="11">
        <v>0.26</v>
      </c>
      <c r="AL14" s="11">
        <v>0.56899999999999995</v>
      </c>
      <c r="AM14" s="11">
        <v>0.55800000000000005</v>
      </c>
      <c r="AN14" s="11">
        <v>0.55800000000000005</v>
      </c>
      <c r="AO14" s="11">
        <v>0.50600000000000001</v>
      </c>
      <c r="AP14" s="11">
        <v>0.51600000000000001</v>
      </c>
      <c r="AQ14" s="11">
        <v>0.53500000000000003</v>
      </c>
      <c r="AR14" s="11">
        <v>0.42</v>
      </c>
      <c r="AS14" s="11">
        <v>0.36599999999999999</v>
      </c>
      <c r="AT14" s="11">
        <v>0.36699999999999999</v>
      </c>
      <c r="AU14" s="11">
        <v>0.77300000000000002</v>
      </c>
      <c r="AV14" s="11">
        <v>0.77100000000000002</v>
      </c>
      <c r="AW14" s="11">
        <v>0.78900000000000003</v>
      </c>
      <c r="AX14" s="11">
        <v>0.50800000000000001</v>
      </c>
      <c r="AY14" s="11">
        <v>0.51300000000000001</v>
      </c>
      <c r="AZ14" s="11">
        <v>0.47699999999999998</v>
      </c>
      <c r="BA14" s="11">
        <v>0.70899999999999996</v>
      </c>
      <c r="BB14" s="11">
        <v>0.69299999999999995</v>
      </c>
      <c r="BC14" s="11">
        <v>0.69399999999999995</v>
      </c>
      <c r="BD14" s="11">
        <v>0.62</v>
      </c>
      <c r="BE14" s="11">
        <v>0.27500000000000002</v>
      </c>
      <c r="BF14" s="11">
        <v>0.29299999999999998</v>
      </c>
      <c r="BG14" s="11">
        <v>0.437</v>
      </c>
      <c r="BH14" s="11">
        <v>0.47699999999999998</v>
      </c>
      <c r="BI14" s="11">
        <v>0.46</v>
      </c>
    </row>
    <row r="15" spans="1:61">
      <c r="A15" s="27">
        <v>1.0532407407407407E-2</v>
      </c>
      <c r="B15" s="28">
        <v>0.19400000000000001</v>
      </c>
      <c r="C15" s="28">
        <v>0.28399999999999997</v>
      </c>
      <c r="D15" s="28">
        <v>0.18099999999999999</v>
      </c>
      <c r="E15" s="28">
        <v>0.45700000000000002</v>
      </c>
      <c r="F15" s="28">
        <v>0.436</v>
      </c>
      <c r="G15" s="28">
        <v>0.44600000000000001</v>
      </c>
      <c r="H15" s="28">
        <v>0.14499999999999999</v>
      </c>
      <c r="I15" s="28">
        <v>0.13600000000000001</v>
      </c>
      <c r="J15" s="28">
        <v>0.38800000000000001</v>
      </c>
      <c r="K15" s="28">
        <v>0.253</v>
      </c>
      <c r="L15" s="28">
        <v>0.30199999999999999</v>
      </c>
      <c r="M15" s="28">
        <v>0.27600000000000002</v>
      </c>
      <c r="N15" s="28">
        <v>0.46600000000000003</v>
      </c>
      <c r="O15" s="28">
        <v>0.436</v>
      </c>
      <c r="P15" s="28">
        <v>0.443</v>
      </c>
      <c r="Q15" s="28">
        <v>0.57899999999999996</v>
      </c>
      <c r="R15" s="28">
        <v>0.56699999999999995</v>
      </c>
      <c r="S15" s="28">
        <v>0.59799999999999998</v>
      </c>
      <c r="T15" s="28">
        <v>0.32200000000000001</v>
      </c>
      <c r="U15" s="28">
        <v>0.33900000000000002</v>
      </c>
      <c r="V15" s="28">
        <v>0.32</v>
      </c>
      <c r="W15" s="28">
        <v>0.46899999999999997</v>
      </c>
      <c r="X15" s="28">
        <v>0.318</v>
      </c>
      <c r="Y15" s="28">
        <v>0.33900000000000002</v>
      </c>
      <c r="Z15" s="28">
        <v>0.158</v>
      </c>
      <c r="AA15" s="28">
        <v>0.14799999999999999</v>
      </c>
      <c r="AB15" s="28">
        <v>0.158</v>
      </c>
      <c r="AC15" s="28">
        <v>0.21</v>
      </c>
      <c r="AD15" s="28">
        <v>0.20799999999999999</v>
      </c>
      <c r="AE15" s="28">
        <v>0.20499999999999999</v>
      </c>
      <c r="AF15" s="28">
        <v>0.24199999999999999</v>
      </c>
      <c r="AG15" s="28">
        <v>0.23799999999999999</v>
      </c>
      <c r="AH15" s="28">
        <v>0.23899999999999999</v>
      </c>
      <c r="AI15" s="28">
        <v>0.23200000000000001</v>
      </c>
      <c r="AJ15" s="29">
        <v>0.249</v>
      </c>
      <c r="AK15" s="28">
        <v>0.26400000000000001</v>
      </c>
      <c r="AL15" s="28">
        <v>0.57699999999999996</v>
      </c>
      <c r="AM15" s="28">
        <v>0.56699999999999995</v>
      </c>
      <c r="AN15" s="28">
        <v>0.56399999999999995</v>
      </c>
      <c r="AO15" s="28">
        <v>0.51500000000000001</v>
      </c>
      <c r="AP15" s="28">
        <v>0.52500000000000002</v>
      </c>
      <c r="AQ15" s="28">
        <v>0.53800000000000003</v>
      </c>
      <c r="AR15" s="28">
        <v>0.43</v>
      </c>
      <c r="AS15" s="28">
        <v>0.375</v>
      </c>
      <c r="AT15" s="28">
        <v>0.374</v>
      </c>
      <c r="AU15" s="28">
        <v>0.77400000000000002</v>
      </c>
      <c r="AV15" s="28">
        <v>0.77600000000000002</v>
      </c>
      <c r="AW15" s="28">
        <v>0.79900000000000004</v>
      </c>
      <c r="AX15" s="28">
        <v>0.51700000000000002</v>
      </c>
      <c r="AY15" s="28">
        <v>0.52200000000000002</v>
      </c>
      <c r="AZ15" s="28">
        <v>0.48699999999999999</v>
      </c>
      <c r="BA15" s="28">
        <v>0.72799999999999998</v>
      </c>
      <c r="BB15" s="28">
        <v>0.70099999999999996</v>
      </c>
      <c r="BC15" s="28">
        <v>0.70199999999999996</v>
      </c>
      <c r="BD15" s="28">
        <v>0.621</v>
      </c>
      <c r="BE15" s="28">
        <v>0.28100000000000003</v>
      </c>
      <c r="BF15" s="28">
        <v>0.29899999999999999</v>
      </c>
      <c r="BG15" s="28">
        <v>0.44600000000000001</v>
      </c>
      <c r="BH15" s="28">
        <v>0.48399999999999999</v>
      </c>
      <c r="BI15" s="28">
        <v>0.46800000000000003</v>
      </c>
    </row>
    <row r="16" spans="1:61">
      <c r="A16" s="10">
        <v>1.1342592592592592E-2</v>
      </c>
      <c r="B16" s="11">
        <v>0.19600000000000001</v>
      </c>
      <c r="C16" s="11">
        <v>0.19400000000000001</v>
      </c>
      <c r="D16" s="11">
        <v>0.184</v>
      </c>
      <c r="E16" s="11">
        <v>0.45800000000000002</v>
      </c>
      <c r="F16" s="11">
        <v>0.44</v>
      </c>
      <c r="G16" s="11">
        <v>0.45100000000000001</v>
      </c>
      <c r="H16" s="11">
        <v>0.14699999999999999</v>
      </c>
      <c r="I16" s="11">
        <v>0.13800000000000001</v>
      </c>
      <c r="J16" s="11">
        <v>0.155</v>
      </c>
      <c r="K16" s="11">
        <v>0.25700000000000001</v>
      </c>
      <c r="L16" s="11">
        <v>0.28599999999999998</v>
      </c>
      <c r="M16" s="11">
        <v>0.28100000000000003</v>
      </c>
      <c r="N16" s="11">
        <v>0.47399999999999998</v>
      </c>
      <c r="O16" s="11">
        <v>0.441</v>
      </c>
      <c r="P16" s="11">
        <v>0.44900000000000001</v>
      </c>
      <c r="Q16" s="11">
        <v>0.58199999999999996</v>
      </c>
      <c r="R16" s="11">
        <v>0.57199999999999995</v>
      </c>
      <c r="S16" s="11">
        <v>0.60199999999999998</v>
      </c>
      <c r="T16" s="11">
        <v>0.32600000000000001</v>
      </c>
      <c r="U16" s="11">
        <v>0.34300000000000003</v>
      </c>
      <c r="V16" s="11">
        <v>0.32400000000000001</v>
      </c>
      <c r="W16" s="11">
        <v>0.39100000000000001</v>
      </c>
      <c r="X16" s="11">
        <v>0.317</v>
      </c>
      <c r="Y16" s="11">
        <v>0.34</v>
      </c>
      <c r="Z16" s="11">
        <v>0.159</v>
      </c>
      <c r="AA16" s="11">
        <v>0.15</v>
      </c>
      <c r="AB16" s="11">
        <v>0.16</v>
      </c>
      <c r="AC16" s="11">
        <v>0.21299999999999999</v>
      </c>
      <c r="AD16" s="11">
        <v>0.21099999999999999</v>
      </c>
      <c r="AE16" s="11">
        <v>0.20699999999999999</v>
      </c>
      <c r="AF16" s="11">
        <v>0.247</v>
      </c>
      <c r="AG16" s="11">
        <v>0.24199999999999999</v>
      </c>
      <c r="AH16" s="11">
        <v>0.24199999999999999</v>
      </c>
      <c r="AI16" s="11">
        <v>0.23899999999999999</v>
      </c>
      <c r="AJ16" s="11">
        <v>0.23799999999999999</v>
      </c>
      <c r="AK16" s="11">
        <v>0.26900000000000002</v>
      </c>
      <c r="AL16" s="11">
        <v>0.58499999999999996</v>
      </c>
      <c r="AM16" s="11">
        <v>0.57599999999999996</v>
      </c>
      <c r="AN16" s="11">
        <v>0.57699999999999996</v>
      </c>
      <c r="AO16" s="11">
        <v>0.52500000000000002</v>
      </c>
      <c r="AP16" s="11">
        <v>0.53400000000000003</v>
      </c>
      <c r="AQ16" s="11">
        <v>0.55400000000000005</v>
      </c>
      <c r="AR16" s="11">
        <v>0.438</v>
      </c>
      <c r="AS16" s="11">
        <v>0.378</v>
      </c>
      <c r="AT16" s="11">
        <v>0.38100000000000001</v>
      </c>
      <c r="AU16" s="11">
        <v>0.76800000000000002</v>
      </c>
      <c r="AV16" s="11">
        <v>0.78500000000000003</v>
      </c>
      <c r="AW16" s="11">
        <v>0.81299999999999994</v>
      </c>
      <c r="AX16" s="11">
        <v>0.52500000000000002</v>
      </c>
      <c r="AY16" s="11">
        <v>0.53100000000000003</v>
      </c>
      <c r="AZ16" s="11">
        <v>0.495</v>
      </c>
      <c r="BA16" s="11">
        <v>0.72699999999999998</v>
      </c>
      <c r="BB16" s="11">
        <v>0.70899999999999996</v>
      </c>
      <c r="BC16" s="11">
        <v>0.70899999999999996</v>
      </c>
      <c r="BD16" s="11">
        <v>0.28100000000000003</v>
      </c>
      <c r="BE16" s="11">
        <v>0.28699999999999998</v>
      </c>
      <c r="BF16" s="11">
        <v>0.30499999999999999</v>
      </c>
      <c r="BG16" s="11">
        <v>0.45400000000000001</v>
      </c>
      <c r="BH16" s="11">
        <v>0.49299999999999999</v>
      </c>
      <c r="BI16" s="11">
        <v>0.47599999999999998</v>
      </c>
    </row>
    <row r="17" spans="1:61">
      <c r="A17" s="10">
        <v>1.2152777777777778E-2</v>
      </c>
      <c r="B17" s="11">
        <v>0.19900000000000001</v>
      </c>
      <c r="C17" s="11">
        <v>0.22800000000000001</v>
      </c>
      <c r="D17" s="11">
        <v>0.186</v>
      </c>
      <c r="E17" s="11">
        <v>0.46700000000000003</v>
      </c>
      <c r="F17" s="11">
        <v>0.44400000000000001</v>
      </c>
      <c r="G17" s="11">
        <v>0.45600000000000002</v>
      </c>
      <c r="H17" s="11">
        <v>0.14899999999999999</v>
      </c>
      <c r="I17" s="11">
        <v>0.13900000000000001</v>
      </c>
      <c r="J17" s="11">
        <v>0.15</v>
      </c>
      <c r="K17" s="11">
        <v>0.26100000000000001</v>
      </c>
      <c r="L17" s="11">
        <v>0.53500000000000003</v>
      </c>
      <c r="M17" s="11">
        <v>0.28499999999999998</v>
      </c>
      <c r="N17" s="11">
        <v>0.47299999999999998</v>
      </c>
      <c r="O17" s="11">
        <v>0.44500000000000001</v>
      </c>
      <c r="P17" s="11">
        <v>0.45200000000000001</v>
      </c>
      <c r="Q17" s="11">
        <v>0.58899999999999997</v>
      </c>
      <c r="R17" s="11">
        <v>0.57699999999999996</v>
      </c>
      <c r="S17" s="11">
        <v>0.60799999999999998</v>
      </c>
      <c r="T17" s="11">
        <v>0.33</v>
      </c>
      <c r="U17" s="11">
        <v>0.34799999999999998</v>
      </c>
      <c r="V17" s="11">
        <v>0.32700000000000001</v>
      </c>
      <c r="W17" s="11">
        <v>0.40500000000000003</v>
      </c>
      <c r="X17" s="11">
        <v>0.317</v>
      </c>
      <c r="Y17" s="11">
        <v>0.34899999999999998</v>
      </c>
      <c r="Z17" s="11">
        <v>0.161</v>
      </c>
      <c r="AA17" s="11">
        <v>0.152</v>
      </c>
      <c r="AB17" s="11">
        <v>0.161</v>
      </c>
      <c r="AC17" s="11">
        <v>0.216</v>
      </c>
      <c r="AD17" s="11">
        <v>0.214</v>
      </c>
      <c r="AE17" s="11">
        <v>0.21199999999999999</v>
      </c>
      <c r="AF17" s="11">
        <v>0.253</v>
      </c>
      <c r="AG17" s="11">
        <v>0.245</v>
      </c>
      <c r="AH17" s="11">
        <v>0.246</v>
      </c>
      <c r="AI17" s="11">
        <v>0.23899999999999999</v>
      </c>
      <c r="AJ17" s="11">
        <v>0.24199999999999999</v>
      </c>
      <c r="AK17" s="11">
        <v>0.27300000000000002</v>
      </c>
      <c r="AL17" s="11">
        <v>0.59299999999999997</v>
      </c>
      <c r="AM17" s="11">
        <v>0.58499999999999996</v>
      </c>
      <c r="AN17" s="11">
        <v>0.58299999999999996</v>
      </c>
      <c r="AO17" s="11">
        <v>0.53100000000000003</v>
      </c>
      <c r="AP17" s="11">
        <v>0.54100000000000004</v>
      </c>
      <c r="AQ17" s="11">
        <v>0.54900000000000004</v>
      </c>
      <c r="AR17" s="11">
        <v>0.442</v>
      </c>
      <c r="AS17" s="11">
        <v>0.38800000000000001</v>
      </c>
      <c r="AT17" s="11">
        <v>0.38900000000000001</v>
      </c>
      <c r="AU17" s="11">
        <v>0.77400000000000002</v>
      </c>
      <c r="AV17" s="11">
        <v>0.78800000000000003</v>
      </c>
      <c r="AW17" s="11">
        <v>0.81799999999999995</v>
      </c>
      <c r="AX17" s="11">
        <v>0.52900000000000003</v>
      </c>
      <c r="AY17" s="11">
        <v>0.53900000000000003</v>
      </c>
      <c r="AZ17" s="11">
        <v>0.503</v>
      </c>
      <c r="BA17" s="11">
        <v>0.74299999999999999</v>
      </c>
      <c r="BB17" s="11">
        <v>0.71599999999999997</v>
      </c>
      <c r="BC17" s="11">
        <v>0.71499999999999997</v>
      </c>
      <c r="BD17" s="11">
        <v>0.28699999999999998</v>
      </c>
      <c r="BE17" s="11">
        <v>0.29299999999999998</v>
      </c>
      <c r="BF17" s="11">
        <v>0.311</v>
      </c>
      <c r="BG17" s="11">
        <v>0.46100000000000002</v>
      </c>
      <c r="BH17" s="11">
        <v>0.5</v>
      </c>
      <c r="BI17" s="11">
        <v>0.48299999999999998</v>
      </c>
    </row>
    <row r="18" spans="1:61">
      <c r="A18" s="10">
        <v>1.2962962962962963E-2</v>
      </c>
      <c r="B18" s="11">
        <v>0.20200000000000001</v>
      </c>
      <c r="C18" s="11">
        <v>0.187</v>
      </c>
      <c r="D18" s="11">
        <v>0.189</v>
      </c>
      <c r="E18" s="11">
        <v>0.48299999999999998</v>
      </c>
      <c r="F18" s="11">
        <v>0.44900000000000001</v>
      </c>
      <c r="G18" s="11">
        <v>0.46</v>
      </c>
      <c r="H18" s="11">
        <v>0.14899999999999999</v>
      </c>
      <c r="I18" s="11">
        <v>0.14099999999999999</v>
      </c>
      <c r="J18" s="11">
        <v>0.39200000000000002</v>
      </c>
      <c r="K18" s="11">
        <v>0.26500000000000001</v>
      </c>
      <c r="L18" s="11">
        <v>0.54800000000000004</v>
      </c>
      <c r="M18" s="11">
        <v>0.28899999999999998</v>
      </c>
      <c r="N18" s="11">
        <v>0.48399999999999999</v>
      </c>
      <c r="O18" s="11">
        <v>0.45</v>
      </c>
      <c r="P18" s="11">
        <v>0.45800000000000002</v>
      </c>
      <c r="Q18" s="11">
        <v>0.59299999999999997</v>
      </c>
      <c r="R18" s="11">
        <v>0.58199999999999996</v>
      </c>
      <c r="S18" s="11">
        <v>0.61</v>
      </c>
      <c r="T18" s="11">
        <v>0.33500000000000002</v>
      </c>
      <c r="U18" s="11">
        <v>0.35199999999999998</v>
      </c>
      <c r="V18" s="11">
        <v>0.33100000000000002</v>
      </c>
      <c r="W18" s="11">
        <v>0.38</v>
      </c>
      <c r="X18" s="11">
        <v>0.315</v>
      </c>
      <c r="Y18" s="11">
        <v>0.35399999999999998</v>
      </c>
      <c r="Z18" s="11">
        <v>0.16500000000000001</v>
      </c>
      <c r="AA18" s="11">
        <v>0.154</v>
      </c>
      <c r="AB18" s="11">
        <v>0.16400000000000001</v>
      </c>
      <c r="AC18" s="11">
        <v>0.219</v>
      </c>
      <c r="AD18" s="11">
        <v>0.217</v>
      </c>
      <c r="AE18" s="11">
        <v>0.215</v>
      </c>
      <c r="AF18" s="11">
        <v>0.25600000000000001</v>
      </c>
      <c r="AG18" s="11">
        <v>0.248</v>
      </c>
      <c r="AH18" s="11">
        <v>0.249</v>
      </c>
      <c r="AI18" s="11">
        <v>0.245</v>
      </c>
      <c r="AJ18" s="11">
        <v>0.245</v>
      </c>
      <c r="AK18" s="11">
        <v>0.27700000000000002</v>
      </c>
      <c r="AL18" s="11">
        <v>0.59799999999999998</v>
      </c>
      <c r="AM18" s="11">
        <v>0.59199999999999997</v>
      </c>
      <c r="AN18" s="11">
        <v>0.59199999999999997</v>
      </c>
      <c r="AO18" s="11">
        <v>0.54</v>
      </c>
      <c r="AP18" s="11">
        <v>0.54900000000000004</v>
      </c>
      <c r="AQ18" s="11">
        <v>0.55300000000000005</v>
      </c>
      <c r="AR18" s="11">
        <v>0.44800000000000001</v>
      </c>
      <c r="AS18" s="11">
        <v>0.38600000000000001</v>
      </c>
      <c r="AT18" s="11">
        <v>0.39500000000000002</v>
      </c>
      <c r="AU18" s="11">
        <v>0.78</v>
      </c>
      <c r="AV18" s="11">
        <v>0.79200000000000004</v>
      </c>
      <c r="AW18" s="11">
        <v>0.82099999999999995</v>
      </c>
      <c r="AX18" s="11">
        <v>0.54</v>
      </c>
      <c r="AY18" s="11">
        <v>0.54700000000000004</v>
      </c>
      <c r="AZ18" s="11">
        <v>0.51100000000000001</v>
      </c>
      <c r="BA18" s="11">
        <v>0.75</v>
      </c>
      <c r="BB18" s="11">
        <v>0.72199999999999998</v>
      </c>
      <c r="BC18" s="11">
        <v>0.72099999999999997</v>
      </c>
      <c r="BD18" s="11">
        <v>0.29199999999999998</v>
      </c>
      <c r="BE18" s="11">
        <v>0.29699999999999999</v>
      </c>
      <c r="BF18" s="11">
        <v>0.317</v>
      </c>
      <c r="BG18" s="11">
        <v>0.46899999999999997</v>
      </c>
      <c r="BH18" s="11">
        <v>0.50900000000000001</v>
      </c>
      <c r="BI18" s="11">
        <v>0.49099999999999999</v>
      </c>
    </row>
    <row r="19" spans="1:61">
      <c r="A19" s="10">
        <v>1.3773148148148147E-2</v>
      </c>
      <c r="B19" s="11">
        <v>0.20100000000000001</v>
      </c>
      <c r="C19" s="11">
        <v>0.189</v>
      </c>
      <c r="D19" s="11">
        <v>0.192</v>
      </c>
      <c r="E19" s="11">
        <v>0.48699999999999999</v>
      </c>
      <c r="F19" s="11">
        <v>0.45300000000000001</v>
      </c>
      <c r="G19" s="11">
        <v>0.46400000000000002</v>
      </c>
      <c r="H19" s="11">
        <v>0.15</v>
      </c>
      <c r="I19" s="11">
        <v>0.14399999999999999</v>
      </c>
      <c r="J19" s="11">
        <v>0.154</v>
      </c>
      <c r="K19" s="11">
        <v>0.26800000000000002</v>
      </c>
      <c r="L19" s="11">
        <v>0.45100000000000001</v>
      </c>
      <c r="M19" s="11">
        <v>0.29299999999999998</v>
      </c>
      <c r="N19" s="11">
        <v>0.48799999999999999</v>
      </c>
      <c r="O19" s="11">
        <v>0.45400000000000001</v>
      </c>
      <c r="P19" s="11">
        <v>0.46300000000000002</v>
      </c>
      <c r="Q19" s="11">
        <v>0.59799999999999998</v>
      </c>
      <c r="R19" s="11">
        <v>0.58599999999999997</v>
      </c>
      <c r="S19" s="11">
        <v>0.61199999999999999</v>
      </c>
      <c r="T19" s="11">
        <v>0.33800000000000002</v>
      </c>
      <c r="U19" s="11">
        <v>0.35499999999999998</v>
      </c>
      <c r="V19" s="11">
        <v>0.33400000000000002</v>
      </c>
      <c r="W19" s="11">
        <v>0.40300000000000002</v>
      </c>
      <c r="X19" s="11">
        <v>0.32100000000000001</v>
      </c>
      <c r="Y19" s="11">
        <v>0.35899999999999999</v>
      </c>
      <c r="Z19" s="11">
        <v>0.16600000000000001</v>
      </c>
      <c r="AA19" s="11">
        <v>0.156</v>
      </c>
      <c r="AB19" s="11">
        <v>0.16500000000000001</v>
      </c>
      <c r="AC19" s="11">
        <v>0.221</v>
      </c>
      <c r="AD19" s="11">
        <v>0.219</v>
      </c>
      <c r="AE19" s="11">
        <v>0.218</v>
      </c>
      <c r="AF19" s="11">
        <v>0.251</v>
      </c>
      <c r="AG19" s="11">
        <v>0.251</v>
      </c>
      <c r="AH19" s="11">
        <v>0.252</v>
      </c>
      <c r="AI19" s="11">
        <v>0.249</v>
      </c>
      <c r="AJ19" s="11">
        <v>0.248</v>
      </c>
      <c r="AK19" s="11">
        <v>0.27700000000000002</v>
      </c>
      <c r="AL19" s="11">
        <v>0.60499999999999998</v>
      </c>
      <c r="AM19" s="11">
        <v>0.59899999999999998</v>
      </c>
      <c r="AN19" s="11">
        <v>0.59599999999999997</v>
      </c>
      <c r="AO19" s="11">
        <v>0.54700000000000004</v>
      </c>
      <c r="AP19" s="11">
        <v>0.55600000000000005</v>
      </c>
      <c r="AQ19" s="11">
        <v>0.56499999999999995</v>
      </c>
      <c r="AR19" s="11">
        <v>0.45500000000000002</v>
      </c>
      <c r="AS19" s="11">
        <v>0.40300000000000002</v>
      </c>
      <c r="AT19" s="11">
        <v>0.40100000000000002</v>
      </c>
      <c r="AU19" s="11">
        <v>0.78400000000000003</v>
      </c>
      <c r="AV19" s="11">
        <v>0.79700000000000004</v>
      </c>
      <c r="AW19" s="11">
        <v>0.82499999999999996</v>
      </c>
      <c r="AX19" s="11">
        <v>0.54600000000000004</v>
      </c>
      <c r="AY19" s="11">
        <v>0.54200000000000004</v>
      </c>
      <c r="AZ19" s="11">
        <v>0.51700000000000002</v>
      </c>
      <c r="BA19" s="11">
        <v>0.75600000000000001</v>
      </c>
      <c r="BB19" s="11">
        <v>0.72699999999999998</v>
      </c>
      <c r="BC19" s="11">
        <v>0.72599999999999998</v>
      </c>
      <c r="BD19" s="11">
        <v>0.29599999999999999</v>
      </c>
      <c r="BE19" s="11">
        <v>0.30299999999999999</v>
      </c>
      <c r="BF19" s="11">
        <v>0.32100000000000001</v>
      </c>
      <c r="BG19" s="11">
        <v>0.47599999999999998</v>
      </c>
      <c r="BH19" s="11">
        <v>0.51600000000000001</v>
      </c>
      <c r="BI19" s="11">
        <v>0.497</v>
      </c>
    </row>
    <row r="20" spans="1:61">
      <c r="A20" t="s">
        <v>202</v>
      </c>
      <c r="B20">
        <f>SLOPE(B2:B19,$A$2:$A$19)</f>
        <v>3.7066784608580279</v>
      </c>
      <c r="C20" t="s">
        <v>219</v>
      </c>
      <c r="D20">
        <f t="shared" ref="D20:BH20" si="0">SLOPE(D2:D19,$A$2:$A$19)</f>
        <v>3.5831225121627601</v>
      </c>
      <c r="E20">
        <f t="shared" si="0"/>
        <v>7.4630340557275545</v>
      </c>
      <c r="F20">
        <f t="shared" si="0"/>
        <v>7.6630163644405132</v>
      </c>
      <c r="G20">
        <f t="shared" si="0"/>
        <v>7.9610791685095119</v>
      </c>
      <c r="H20">
        <f t="shared" si="0"/>
        <v>2.2571251658558151</v>
      </c>
      <c r="I20">
        <f t="shared" si="0"/>
        <v>2.1221052631578945</v>
      </c>
      <c r="J20" t="s">
        <v>219</v>
      </c>
      <c r="K20">
        <f>SLOPE(K10:K19,$A$10:$A$19)</f>
        <v>4.7576103896103916</v>
      </c>
      <c r="L20" t="s">
        <v>219</v>
      </c>
      <c r="M20">
        <f t="shared" si="0"/>
        <v>5.8822821760283057</v>
      </c>
      <c r="N20">
        <f t="shared" si="0"/>
        <v>6.9331446262715595</v>
      </c>
      <c r="O20">
        <f>SLOPE(O11:O19,$A$11:$A$19)</f>
        <v>6.4594285714285764</v>
      </c>
      <c r="P20">
        <f>SLOPE(P6:P19,$A$6:$A$19)</f>
        <v>7.120879120879124</v>
      </c>
      <c r="Q20">
        <f>SLOPE(Q3:Q19,$A$3:$A$19)</f>
        <v>8.5068907563025142</v>
      </c>
      <c r="R20">
        <f t="shared" si="0"/>
        <v>8.7508182220256483</v>
      </c>
      <c r="S20">
        <f t="shared" si="0"/>
        <v>9.5825917735515223</v>
      </c>
      <c r="T20">
        <f t="shared" si="0"/>
        <v>6.2465811587793016</v>
      </c>
      <c r="U20">
        <f t="shared" si="0"/>
        <v>6.1268465280849167</v>
      </c>
      <c r="V20">
        <f>SLOPE(V15:V19,$A$15:$A$19)</f>
        <v>4.3200000000000038</v>
      </c>
      <c r="W20" t="s">
        <v>219</v>
      </c>
      <c r="X20">
        <f t="shared" si="0"/>
        <v>5.3027156125608128</v>
      </c>
      <c r="Y20">
        <f t="shared" si="0"/>
        <v>7.2681468376824405</v>
      </c>
      <c r="Z20">
        <f t="shared" si="0"/>
        <v>2.5513666519239271</v>
      </c>
      <c r="AA20">
        <f t="shared" si="0"/>
        <v>2.8532507739938073</v>
      </c>
      <c r="AB20">
        <f t="shared" si="0"/>
        <v>2.9666165413533836</v>
      </c>
      <c r="AC20">
        <f t="shared" si="0"/>
        <v>4.0875364882795227</v>
      </c>
      <c r="AD20">
        <f t="shared" si="0"/>
        <v>4.1945333923042885</v>
      </c>
      <c r="AE20">
        <f t="shared" si="0"/>
        <v>3.7461654135338338</v>
      </c>
      <c r="AF20">
        <f>SLOPE(AF2:AF18,$A$2:$A$18)</f>
        <v>4.8070588235294105</v>
      </c>
      <c r="AG20">
        <f t="shared" si="0"/>
        <v>4.9511543564794334</v>
      </c>
      <c r="AH20">
        <f>SLOPE(AH6:AH19,$A$6:$A$19)</f>
        <v>4.6848602825745687</v>
      </c>
      <c r="AI20">
        <f t="shared" si="0"/>
        <v>4.6034144183989376</v>
      </c>
      <c r="AJ20">
        <f>SLOPE(AJ16:AJ19,$A$16:$A$19)</f>
        <v>4.0731428571428605</v>
      </c>
      <c r="AK20">
        <f t="shared" si="0"/>
        <v>5.5600176912870429</v>
      </c>
      <c r="AL20">
        <f t="shared" si="0"/>
        <v>14.000035382574081</v>
      </c>
      <c r="AM20">
        <f t="shared" si="0"/>
        <v>15.010137107474566</v>
      </c>
      <c r="AN20">
        <f t="shared" si="0"/>
        <v>14.305740822644845</v>
      </c>
      <c r="AO20">
        <f t="shared" si="0"/>
        <v>14.034427244582048</v>
      </c>
      <c r="AP20">
        <f t="shared" si="0"/>
        <v>14.021689517912431</v>
      </c>
      <c r="AQ20">
        <f>SLOPE(AQ2:AQ16,$A$2:$A$16)</f>
        <v>15.06710204081633</v>
      </c>
      <c r="AR20">
        <f>SLOPE(AR11:AR19,$A$11:$A$19)</f>
        <v>8.6399999999999988</v>
      </c>
      <c r="AS20">
        <f>SLOPE(AS8:AS19,$A$8:$A$19)</f>
        <v>9.3046153846153885</v>
      </c>
      <c r="AT20">
        <f t="shared" si="0"/>
        <v>11.540380362671385</v>
      </c>
      <c r="AU20" t="s">
        <v>219</v>
      </c>
      <c r="AV20">
        <f>SLOPE(AV11:AV19,$A$11:$A$19)</f>
        <v>7.4674285714285782</v>
      </c>
      <c r="AW20">
        <f>SLOPE(AW11:AW19,$A$11:$A$19)</f>
        <v>9.8331428571428425</v>
      </c>
      <c r="AX20">
        <f>SLOPE(AX11:AX19,$A$11:$A$19)</f>
        <v>10.100571428571438</v>
      </c>
      <c r="AY20">
        <f>SLOPE(AY2:AY18,$A$2:$A$18)</f>
        <v>14.899159663865543</v>
      </c>
      <c r="AZ20">
        <f>SLOPE(AZ7:AZ19,$A$7:$A$19)</f>
        <v>12.071585557299848</v>
      </c>
      <c r="BA20">
        <f t="shared" si="0"/>
        <v>14.750287483414418</v>
      </c>
      <c r="BB20">
        <f>SLOPE(BB6:BB19,$A$6:$A$19)</f>
        <v>12.345569858712715</v>
      </c>
      <c r="BC20">
        <f>SLOPE(BC9:BC19,$A$9:$A$19)</f>
        <v>10.379220779220772</v>
      </c>
      <c r="BD20" t="s">
        <v>219</v>
      </c>
      <c r="BE20">
        <f t="shared" si="0"/>
        <v>8.2043697478991611</v>
      </c>
      <c r="BF20">
        <f>SLOPE(BF11:BF19,$A$11:$A$19)</f>
        <v>7.5291428571428556</v>
      </c>
      <c r="BG20">
        <f>SLOPE(BG8:BG19,$A8:$A$19)</f>
        <v>11.125834165834167</v>
      </c>
      <c r="BH20">
        <f t="shared" si="0"/>
        <v>13.602618310482088</v>
      </c>
      <c r="BI20">
        <f>SLOPE(BI4:BI19,$A$4:$A$19)</f>
        <v>12.025210084033617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5" sqref="B15:D15"/>
    </sheetView>
  </sheetViews>
  <sheetFormatPr baseColWidth="10" defaultRowHeight="12" x14ac:dyDescent="0"/>
  <sheetData>
    <row r="1" spans="1:10">
      <c r="A1" s="6" t="s">
        <v>9</v>
      </c>
      <c r="B1" s="6" t="s">
        <v>193</v>
      </c>
      <c r="C1" s="18" t="s">
        <v>194</v>
      </c>
      <c r="D1" s="18" t="s">
        <v>195</v>
      </c>
      <c r="E1" s="6" t="s">
        <v>196</v>
      </c>
      <c r="F1" s="6" t="s">
        <v>197</v>
      </c>
      <c r="G1" s="6" t="s">
        <v>198</v>
      </c>
      <c r="H1" s="6" t="s">
        <v>199</v>
      </c>
      <c r="I1" s="6" t="s">
        <v>200</v>
      </c>
      <c r="J1" s="6" t="s">
        <v>201</v>
      </c>
    </row>
    <row r="2" spans="1:10">
      <c r="A2" s="10">
        <v>0</v>
      </c>
      <c r="B2" s="11">
        <v>0.90300000000000002</v>
      </c>
      <c r="C2" s="11">
        <v>0.91600000000000004</v>
      </c>
      <c r="D2" s="11">
        <v>0.91500000000000004</v>
      </c>
      <c r="E2" s="11">
        <v>4.2000000000000003E-2</v>
      </c>
      <c r="F2" s="11">
        <v>4.2000000000000003E-2</v>
      </c>
      <c r="G2" s="11">
        <v>4.2000000000000003E-2</v>
      </c>
      <c r="H2" s="11">
        <v>3.5999999999999997E-2</v>
      </c>
      <c r="I2" s="11">
        <v>3.6999999999999998E-2</v>
      </c>
      <c r="J2" s="11">
        <v>3.5000000000000003E-2</v>
      </c>
    </row>
    <row r="3" spans="1:10">
      <c r="A3" s="10">
        <v>8.1018518518518516E-4</v>
      </c>
      <c r="B3" s="11">
        <v>0.90300000000000002</v>
      </c>
      <c r="C3" s="11">
        <v>0.91900000000000004</v>
      </c>
      <c r="D3" s="11">
        <v>0.91600000000000004</v>
      </c>
      <c r="E3" s="11">
        <v>4.2000000000000003E-2</v>
      </c>
      <c r="F3" s="11">
        <v>4.2000000000000003E-2</v>
      </c>
      <c r="G3" s="11">
        <v>4.2999999999999997E-2</v>
      </c>
      <c r="H3" s="11">
        <v>3.5999999999999997E-2</v>
      </c>
      <c r="I3" s="11">
        <v>3.6999999999999998E-2</v>
      </c>
      <c r="J3" s="11">
        <v>3.5999999999999997E-2</v>
      </c>
    </row>
    <row r="4" spans="1:10">
      <c r="A4" s="10">
        <v>1.6203703703703703E-3</v>
      </c>
      <c r="B4" s="11">
        <v>0.90300000000000002</v>
      </c>
      <c r="C4" s="11">
        <v>0.91900000000000004</v>
      </c>
      <c r="D4" s="11">
        <v>0.91600000000000004</v>
      </c>
      <c r="E4" s="11">
        <v>4.2000000000000003E-2</v>
      </c>
      <c r="F4" s="11">
        <v>4.2000000000000003E-2</v>
      </c>
      <c r="G4" s="11">
        <v>4.2000000000000003E-2</v>
      </c>
      <c r="H4" s="11">
        <v>3.5999999999999997E-2</v>
      </c>
      <c r="I4" s="11">
        <v>3.6999999999999998E-2</v>
      </c>
      <c r="J4" s="11">
        <v>3.5999999999999997E-2</v>
      </c>
    </row>
    <row r="5" spans="1:10">
      <c r="A5" s="10">
        <v>2.4305555555555556E-3</v>
      </c>
      <c r="B5" s="11">
        <v>0.90200000000000002</v>
      </c>
      <c r="C5" s="11">
        <v>0.91900000000000004</v>
      </c>
      <c r="D5" s="11">
        <v>0.91500000000000004</v>
      </c>
      <c r="E5" s="11">
        <v>4.2000000000000003E-2</v>
      </c>
      <c r="F5" s="11">
        <v>4.2000000000000003E-2</v>
      </c>
      <c r="G5" s="11">
        <v>4.2000000000000003E-2</v>
      </c>
      <c r="H5" s="11">
        <v>3.5999999999999997E-2</v>
      </c>
      <c r="I5" s="11">
        <v>3.6999999999999998E-2</v>
      </c>
      <c r="J5" s="11">
        <v>3.5999999999999997E-2</v>
      </c>
    </row>
    <row r="6" spans="1:10">
      <c r="A6" s="10">
        <v>3.2407407407407406E-3</v>
      </c>
      <c r="B6" s="11">
        <v>0.90200000000000002</v>
      </c>
      <c r="C6" s="11">
        <v>0.91900000000000004</v>
      </c>
      <c r="D6" s="11">
        <v>0.91500000000000004</v>
      </c>
      <c r="E6" s="11">
        <v>4.2000000000000003E-2</v>
      </c>
      <c r="F6" s="11">
        <v>4.2000000000000003E-2</v>
      </c>
      <c r="G6" s="11">
        <v>4.2000000000000003E-2</v>
      </c>
      <c r="H6" s="11">
        <v>3.5999999999999997E-2</v>
      </c>
      <c r="I6" s="11">
        <v>3.6999999999999998E-2</v>
      </c>
      <c r="J6" s="11">
        <v>3.5999999999999997E-2</v>
      </c>
    </row>
    <row r="7" spans="1:10">
      <c r="A7" s="10">
        <v>4.0509259259259257E-3</v>
      </c>
      <c r="B7" s="11">
        <v>0.90100000000000002</v>
      </c>
      <c r="C7" s="11">
        <v>0.91900000000000004</v>
      </c>
      <c r="D7" s="11">
        <v>0.91500000000000004</v>
      </c>
      <c r="E7" s="11">
        <v>4.2000000000000003E-2</v>
      </c>
      <c r="F7" s="11">
        <v>4.2000000000000003E-2</v>
      </c>
      <c r="G7" s="11">
        <v>4.2000000000000003E-2</v>
      </c>
      <c r="H7" s="11">
        <v>3.5999999999999997E-2</v>
      </c>
      <c r="I7" s="11">
        <v>3.6999999999999998E-2</v>
      </c>
      <c r="J7" s="11">
        <v>3.5999999999999997E-2</v>
      </c>
    </row>
    <row r="8" spans="1:10">
      <c r="A8" s="10">
        <v>4.8611111111111112E-3</v>
      </c>
      <c r="B8" s="11">
        <v>0.90100000000000002</v>
      </c>
      <c r="C8" s="11">
        <v>0.91800000000000004</v>
      </c>
      <c r="D8" s="11">
        <v>0.91400000000000003</v>
      </c>
      <c r="E8" s="11">
        <v>4.2000000000000003E-2</v>
      </c>
      <c r="F8" s="11">
        <v>4.2000000000000003E-2</v>
      </c>
      <c r="G8" s="11">
        <v>4.2000000000000003E-2</v>
      </c>
      <c r="H8" s="11">
        <v>3.5999999999999997E-2</v>
      </c>
      <c r="I8" s="11">
        <v>3.6999999999999998E-2</v>
      </c>
      <c r="J8" s="11">
        <v>3.5999999999999997E-2</v>
      </c>
    </row>
    <row r="9" spans="1:10">
      <c r="A9" s="10">
        <v>5.6712962962962958E-3</v>
      </c>
      <c r="B9" s="11">
        <v>0.9</v>
      </c>
      <c r="C9" s="11">
        <v>0.91800000000000004</v>
      </c>
      <c r="D9" s="11">
        <v>0.91400000000000003</v>
      </c>
      <c r="E9" s="11">
        <v>4.2000000000000003E-2</v>
      </c>
      <c r="F9" s="11">
        <v>4.2000000000000003E-2</v>
      </c>
      <c r="G9" s="11">
        <v>4.2000000000000003E-2</v>
      </c>
      <c r="H9" s="11">
        <v>3.6999999999999998E-2</v>
      </c>
      <c r="I9" s="11">
        <v>3.6999999999999998E-2</v>
      </c>
      <c r="J9" s="11">
        <v>3.5999999999999997E-2</v>
      </c>
    </row>
    <row r="10" spans="1:10">
      <c r="A10" s="10">
        <v>6.4814814814814813E-3</v>
      </c>
      <c r="B10" s="11">
        <v>0.89900000000000002</v>
      </c>
      <c r="C10" s="11">
        <v>0.91700000000000004</v>
      </c>
      <c r="D10" s="11">
        <v>0.91300000000000003</v>
      </c>
      <c r="E10" s="11">
        <v>4.2000000000000003E-2</v>
      </c>
      <c r="F10" s="11">
        <v>4.2000000000000003E-2</v>
      </c>
      <c r="G10" s="11">
        <v>4.2000000000000003E-2</v>
      </c>
      <c r="H10" s="11">
        <v>3.6999999999999998E-2</v>
      </c>
      <c r="I10" s="11">
        <v>3.6999999999999998E-2</v>
      </c>
      <c r="J10" s="11">
        <v>3.5999999999999997E-2</v>
      </c>
    </row>
    <row r="11" spans="1:10">
      <c r="A11" s="10">
        <v>7.2916666666666659E-3</v>
      </c>
      <c r="B11" s="11">
        <v>0.89800000000000002</v>
      </c>
      <c r="C11" s="11">
        <v>0.91700000000000004</v>
      </c>
      <c r="D11" s="11">
        <v>0.91200000000000003</v>
      </c>
      <c r="E11" s="11">
        <v>4.2000000000000003E-2</v>
      </c>
      <c r="F11" s="11">
        <v>4.1000000000000002E-2</v>
      </c>
      <c r="G11" s="11">
        <v>4.2000000000000003E-2</v>
      </c>
      <c r="H11" s="11">
        <v>3.6999999999999998E-2</v>
      </c>
      <c r="I11" s="11">
        <v>3.6999999999999998E-2</v>
      </c>
      <c r="J11" s="11">
        <v>3.5999999999999997E-2</v>
      </c>
    </row>
    <row r="12" spans="1:10">
      <c r="A12" s="10">
        <v>8.1018518518518514E-3</v>
      </c>
      <c r="B12" s="11">
        <v>0.89800000000000002</v>
      </c>
      <c r="C12" s="11">
        <v>0.91600000000000004</v>
      </c>
      <c r="D12" s="11">
        <v>0.91200000000000003</v>
      </c>
      <c r="E12" s="11">
        <v>4.2999999999999997E-2</v>
      </c>
      <c r="F12" s="11">
        <v>4.2000000000000003E-2</v>
      </c>
      <c r="G12" s="11">
        <v>4.2000000000000003E-2</v>
      </c>
      <c r="H12" s="11">
        <v>3.6999999999999998E-2</v>
      </c>
      <c r="I12" s="11">
        <v>3.6999999999999998E-2</v>
      </c>
      <c r="J12" s="11">
        <v>3.5999999999999997E-2</v>
      </c>
    </row>
    <row r="13" spans="1:10">
      <c r="A13" s="10">
        <v>8.9120370370370378E-3</v>
      </c>
      <c r="B13" s="11">
        <v>0.89700000000000002</v>
      </c>
      <c r="C13" s="11">
        <v>0.91600000000000004</v>
      </c>
      <c r="D13" s="11">
        <v>0.91200000000000003</v>
      </c>
      <c r="E13" s="11">
        <v>4.2999999999999997E-2</v>
      </c>
      <c r="F13" s="11">
        <v>4.2000000000000003E-2</v>
      </c>
      <c r="G13" s="11">
        <v>4.2000000000000003E-2</v>
      </c>
      <c r="H13" s="11">
        <v>3.6999999999999998E-2</v>
      </c>
      <c r="I13" s="11">
        <v>3.6999999999999998E-2</v>
      </c>
      <c r="J13" s="11">
        <v>3.5999999999999997E-2</v>
      </c>
    </row>
    <row r="14" spans="1:10">
      <c r="A14" s="10">
        <v>9.7222222222222224E-3</v>
      </c>
      <c r="B14" s="11">
        <v>0.89700000000000002</v>
      </c>
      <c r="C14" s="11">
        <v>0.91500000000000004</v>
      </c>
      <c r="D14" s="11">
        <v>0.91100000000000003</v>
      </c>
      <c r="E14" s="11">
        <v>4.2999999999999997E-2</v>
      </c>
      <c r="F14" s="11">
        <v>4.2000000000000003E-2</v>
      </c>
      <c r="G14" s="11">
        <v>4.2000000000000003E-2</v>
      </c>
      <c r="H14" s="11">
        <v>3.6999999999999998E-2</v>
      </c>
      <c r="I14" s="11">
        <v>3.6999999999999998E-2</v>
      </c>
      <c r="J14" s="11">
        <v>3.5999999999999997E-2</v>
      </c>
    </row>
    <row r="15" spans="1:10">
      <c r="A15" s="27">
        <v>1.0532407407407407E-2</v>
      </c>
      <c r="B15" s="28">
        <v>0.89600000000000002</v>
      </c>
      <c r="C15" s="28">
        <v>0.91500000000000004</v>
      </c>
      <c r="D15" s="28">
        <v>0.91100000000000003</v>
      </c>
      <c r="E15" s="28">
        <v>4.2000000000000003E-2</v>
      </c>
      <c r="F15" s="28">
        <v>4.2000000000000003E-2</v>
      </c>
      <c r="G15" s="28">
        <v>4.2000000000000003E-2</v>
      </c>
      <c r="H15" s="28">
        <v>3.6999999999999998E-2</v>
      </c>
      <c r="I15" s="28">
        <v>3.6999999999999998E-2</v>
      </c>
      <c r="J15" s="28">
        <v>3.5999999999999997E-2</v>
      </c>
    </row>
    <row r="16" spans="1:10">
      <c r="A16" s="10">
        <v>1.1342592592592592E-2</v>
      </c>
      <c r="B16" s="11">
        <v>0.89600000000000002</v>
      </c>
      <c r="C16" s="11">
        <v>0.91400000000000003</v>
      </c>
      <c r="D16" s="11">
        <v>0.91</v>
      </c>
      <c r="E16" s="11">
        <v>4.2999999999999997E-2</v>
      </c>
      <c r="F16" s="11">
        <v>4.2000000000000003E-2</v>
      </c>
      <c r="G16" s="11">
        <v>4.2000000000000003E-2</v>
      </c>
      <c r="H16" s="11">
        <v>3.6999999999999998E-2</v>
      </c>
      <c r="I16" s="11">
        <v>3.6999999999999998E-2</v>
      </c>
      <c r="J16" s="11">
        <v>3.5999999999999997E-2</v>
      </c>
    </row>
    <row r="17" spans="1:10">
      <c r="A17" s="10">
        <v>1.2152777777777778E-2</v>
      </c>
      <c r="B17" s="11">
        <v>0.89500000000000002</v>
      </c>
      <c r="C17" s="11">
        <v>0.91400000000000003</v>
      </c>
      <c r="D17" s="11">
        <v>0.91</v>
      </c>
      <c r="E17" s="11">
        <v>4.2000000000000003E-2</v>
      </c>
      <c r="F17" s="11">
        <v>4.2000000000000003E-2</v>
      </c>
      <c r="G17" s="11">
        <v>4.2000000000000003E-2</v>
      </c>
      <c r="H17" s="11">
        <v>3.6999999999999998E-2</v>
      </c>
      <c r="I17" s="11">
        <v>3.6999999999999998E-2</v>
      </c>
      <c r="J17" s="11">
        <v>3.5999999999999997E-2</v>
      </c>
    </row>
    <row r="18" spans="1:10">
      <c r="A18" s="10">
        <v>1.2962962962962963E-2</v>
      </c>
      <c r="B18" s="11">
        <v>0.89500000000000002</v>
      </c>
      <c r="C18" s="11">
        <v>0.91300000000000003</v>
      </c>
      <c r="D18" s="11">
        <v>0.90900000000000003</v>
      </c>
      <c r="E18" s="11">
        <v>4.2999999999999997E-2</v>
      </c>
      <c r="F18" s="11">
        <v>4.2000000000000003E-2</v>
      </c>
      <c r="G18" s="11">
        <v>4.2000000000000003E-2</v>
      </c>
      <c r="H18" s="11">
        <v>3.6999999999999998E-2</v>
      </c>
      <c r="I18" s="11">
        <v>3.6999999999999998E-2</v>
      </c>
      <c r="J18" s="11">
        <v>3.6999999999999998E-2</v>
      </c>
    </row>
    <row r="19" spans="1:10">
      <c r="A19" s="10">
        <v>1.3773148148148147E-2</v>
      </c>
      <c r="B19" s="11">
        <v>0.89400000000000002</v>
      </c>
      <c r="C19" s="11">
        <v>0.91300000000000003</v>
      </c>
      <c r="D19" s="11">
        <v>0.90900000000000003</v>
      </c>
      <c r="E19" s="11">
        <v>4.2000000000000003E-2</v>
      </c>
      <c r="F19" s="11">
        <v>4.2000000000000003E-2</v>
      </c>
      <c r="G19" s="11">
        <v>4.2000000000000003E-2</v>
      </c>
      <c r="H19" s="11">
        <v>3.6999999999999998E-2</v>
      </c>
      <c r="I19" s="11">
        <v>3.6999999999999998E-2</v>
      </c>
      <c r="J19" s="11">
        <v>3.6999999999999998E-2</v>
      </c>
    </row>
    <row r="20" spans="1:10">
      <c r="A20" t="s">
        <v>202</v>
      </c>
      <c r="B20">
        <f>SLOPE(B2:B19,$A$2:$A$19)</f>
        <v>-0.70312251216276056</v>
      </c>
      <c r="C20">
        <f>SLOPE(C8:C19,$A$8:$A$19)</f>
        <v>-0.60419580419580488</v>
      </c>
      <c r="D20">
        <f>SLOPE(D3:D19,$A$3:$A$19)</f>
        <v>-0.57478991596638696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E3" sqref="E3"/>
    </sheetView>
  </sheetViews>
  <sheetFormatPr baseColWidth="10" defaultRowHeight="12" x14ac:dyDescent="0"/>
  <sheetData>
    <row r="1" spans="1:11">
      <c r="A1" t="s">
        <v>217</v>
      </c>
      <c r="B1" t="s">
        <v>216</v>
      </c>
      <c r="C1" t="s">
        <v>215</v>
      </c>
      <c r="D1" t="s">
        <v>214</v>
      </c>
      <c r="E1" t="s">
        <v>203</v>
      </c>
      <c r="F1" t="s">
        <v>220</v>
      </c>
      <c r="G1" t="s">
        <v>218</v>
      </c>
      <c r="I1" t="s">
        <v>224</v>
      </c>
      <c r="J1" t="s">
        <v>225</v>
      </c>
      <c r="K1" t="s">
        <v>227</v>
      </c>
    </row>
    <row r="2" spans="1:11">
      <c r="A2" t="s">
        <v>226</v>
      </c>
      <c r="B2" t="s">
        <v>219</v>
      </c>
      <c r="C2">
        <v>0.46379220779220814</v>
      </c>
      <c r="D2">
        <v>0.40394805194805228</v>
      </c>
      <c r="E2">
        <f>(STDEV(C2:D2)/AVERAGE(C2:D2))*100</f>
        <v>9.7531969818834128</v>
      </c>
      <c r="F2">
        <f>AVERAGE(C2:D2)</f>
        <v>0.43387012987013018</v>
      </c>
      <c r="G2">
        <f>(($F$10-F2)/$F$10)*100</f>
        <v>169.15704247265964</v>
      </c>
      <c r="H2">
        <v>100</v>
      </c>
      <c r="J2">
        <f>LN(H2)</f>
        <v>4.6051701859880918</v>
      </c>
    </row>
    <row r="3" spans="1:11">
      <c r="A3" t="s">
        <v>213</v>
      </c>
      <c r="B3">
        <v>1.4521008403361342</v>
      </c>
      <c r="C3">
        <v>1.5425386996904025</v>
      </c>
      <c r="D3">
        <v>1.3527465723131353</v>
      </c>
      <c r="E3">
        <f t="shared" ref="E3:E12" si="0">(STDEV(B3:D3)/AVERAGE(B3:D3))*100</f>
        <v>6.550899491627808</v>
      </c>
      <c r="F3">
        <f t="shared" ref="F3:F12" si="1">AVERAGE(B3:D3)</f>
        <v>1.4491287041132239</v>
      </c>
      <c r="G3">
        <f>(($F$10-F3)/$F$10)*100</f>
        <v>330.98491562142431</v>
      </c>
      <c r="H3">
        <v>20</v>
      </c>
      <c r="J3">
        <f t="shared" ref="J3:J7" si="2">LN(H3)</f>
        <v>2.9957322735539909</v>
      </c>
    </row>
    <row r="4" spans="1:11">
      <c r="A4" t="s">
        <v>212</v>
      </c>
      <c r="B4">
        <v>3.9181247235736389</v>
      </c>
      <c r="C4">
        <v>3.8391508182220253</v>
      </c>
      <c r="D4">
        <v>3.9436001769128697</v>
      </c>
      <c r="E4">
        <f t="shared" si="0"/>
        <v>1.3963134112626943</v>
      </c>
      <c r="F4">
        <f t="shared" si="1"/>
        <v>3.9002919062361783</v>
      </c>
      <c r="G4">
        <f t="shared" ref="G4:G8" si="3">(($F$10-F4)/$F$10)*100</f>
        <v>721.68984321664334</v>
      </c>
      <c r="H4">
        <v>8</v>
      </c>
      <c r="J4">
        <f t="shared" si="2"/>
        <v>2.0794415416798357</v>
      </c>
    </row>
    <row r="5" spans="1:11">
      <c r="A5" t="s">
        <v>211</v>
      </c>
      <c r="B5">
        <v>7.2426713843432093</v>
      </c>
      <c r="C5">
        <v>7.0426890756302507</v>
      </c>
      <c r="D5">
        <v>9.9048562582927904</v>
      </c>
      <c r="E5">
        <f t="shared" si="0"/>
        <v>19.816375733534901</v>
      </c>
      <c r="F5">
        <f t="shared" si="1"/>
        <v>8.0634055727554159</v>
      </c>
      <c r="G5">
        <f t="shared" si="3"/>
        <v>1385.2723505908198</v>
      </c>
      <c r="H5">
        <v>4</v>
      </c>
      <c r="J5">
        <f t="shared" si="2"/>
        <v>1.3862943611198906</v>
      </c>
    </row>
    <row r="6" spans="1:11">
      <c r="A6" t="s">
        <v>210</v>
      </c>
      <c r="B6">
        <v>8.6743918620079654</v>
      </c>
      <c r="C6">
        <v>9.3443962848297204</v>
      </c>
      <c r="D6">
        <v>9.1316762494471515</v>
      </c>
      <c r="E6">
        <f t="shared" si="0"/>
        <v>3.7829255330464697</v>
      </c>
      <c r="F6">
        <f t="shared" si="1"/>
        <v>9.0501547987616124</v>
      </c>
      <c r="G6">
        <f t="shared" si="3"/>
        <v>1542.5559556023031</v>
      </c>
      <c r="H6">
        <v>2</v>
      </c>
      <c r="J6">
        <f t="shared" si="2"/>
        <v>0.69314718055994529</v>
      </c>
    </row>
    <row r="7" spans="1:11">
      <c r="A7" t="s">
        <v>209</v>
      </c>
      <c r="B7">
        <v>10.47550641309155</v>
      </c>
      <c r="C7">
        <v>9.9876514816452868</v>
      </c>
      <c r="D7">
        <v>9.6921362229102144</v>
      </c>
      <c r="E7">
        <f t="shared" si="0"/>
        <v>3.93563655572293</v>
      </c>
      <c r="F7">
        <f t="shared" si="1"/>
        <v>10.05176470588235</v>
      </c>
      <c r="G7">
        <f t="shared" si="3"/>
        <v>1702.2082896049217</v>
      </c>
      <c r="H7">
        <v>1</v>
      </c>
      <c r="J7">
        <f t="shared" si="2"/>
        <v>0</v>
      </c>
    </row>
    <row r="8" spans="1:11">
      <c r="A8" t="s">
        <v>208</v>
      </c>
      <c r="B8">
        <v>7.961821036106743</v>
      </c>
      <c r="C8">
        <v>6.7842557442557352</v>
      </c>
      <c r="D8">
        <v>6.7497302697302599</v>
      </c>
      <c r="E8">
        <f t="shared" si="0"/>
        <v>9.6304862281589401</v>
      </c>
      <c r="F8">
        <f t="shared" si="1"/>
        <v>7.1652690166975797</v>
      </c>
      <c r="G8">
        <f t="shared" si="3"/>
        <v>1242.1132260570982</v>
      </c>
      <c r="H8">
        <v>0.5</v>
      </c>
    </row>
    <row r="9" spans="1:11">
      <c r="A9" t="s">
        <v>207</v>
      </c>
      <c r="B9">
        <v>10.121142857142857</v>
      </c>
      <c r="C9">
        <v>7.7647792207792143</v>
      </c>
      <c r="D9">
        <v>5.10919480519481</v>
      </c>
      <c r="E9" s="20">
        <f t="shared" si="0"/>
        <v>32.712974551199004</v>
      </c>
      <c r="F9" s="20">
        <f t="shared" si="1"/>
        <v>7.6650389610389604</v>
      </c>
    </row>
    <row r="10" spans="1:11">
      <c r="A10" t="s">
        <v>206</v>
      </c>
      <c r="B10">
        <v>-0.70312251216276056</v>
      </c>
      <c r="C10">
        <v>-0.60419580419580488</v>
      </c>
      <c r="D10">
        <v>-0.57478991596638696</v>
      </c>
      <c r="E10">
        <f t="shared" si="0"/>
        <v>-10.716414945871199</v>
      </c>
      <c r="F10">
        <f t="shared" si="1"/>
        <v>-0.6273694107749842</v>
      </c>
    </row>
    <row r="11" spans="1:11">
      <c r="A11" t="s">
        <v>205</v>
      </c>
      <c r="B11">
        <v>0</v>
      </c>
      <c r="C11">
        <v>0</v>
      </c>
      <c r="D11">
        <v>0</v>
      </c>
      <c r="E11" t="e">
        <f t="shared" si="0"/>
        <v>#DIV/0!</v>
      </c>
      <c r="F11">
        <f t="shared" si="1"/>
        <v>0</v>
      </c>
    </row>
    <row r="12" spans="1:11">
      <c r="A12" t="s">
        <v>204</v>
      </c>
      <c r="B12">
        <v>0</v>
      </c>
      <c r="C12">
        <v>0</v>
      </c>
      <c r="D12">
        <v>0</v>
      </c>
      <c r="E12" t="e">
        <f t="shared" si="0"/>
        <v>#DIV/0!</v>
      </c>
      <c r="F12">
        <f t="shared" si="1"/>
        <v>0</v>
      </c>
    </row>
    <row r="13" spans="1:11">
      <c r="A13">
        <v>14</v>
      </c>
      <c r="B13">
        <v>3.7066784608580279</v>
      </c>
      <c r="C13" t="s">
        <v>219</v>
      </c>
      <c r="D13">
        <v>3.5831225121627601</v>
      </c>
      <c r="E13">
        <f>(STDEV(B13,D13)/AVERAGE(B13,D13))*100</f>
        <v>2.3969721396154187</v>
      </c>
      <c r="F13">
        <f>AVERAGE(B13,D13)</f>
        <v>3.644900486510394</v>
      </c>
      <c r="G13">
        <f>(($F$10-F13)/$F$10)*100</f>
        <v>680.98154355467841</v>
      </c>
      <c r="I13" s="22">
        <f>(-27.83*LN(F13))+57.267</f>
        <v>21.273652156699072</v>
      </c>
      <c r="J13">
        <f>((-0.3966*F13))+4.0829</f>
        <v>2.637332467049978</v>
      </c>
      <c r="K13" s="23">
        <f>EXP(J13)</f>
        <v>13.975872738173289</v>
      </c>
    </row>
    <row r="14" spans="1:11">
      <c r="A14">
        <v>17</v>
      </c>
      <c r="B14">
        <v>7.4630340557275545</v>
      </c>
      <c r="C14">
        <v>7.6630163644405132</v>
      </c>
      <c r="D14">
        <v>7.9610791685095119</v>
      </c>
      <c r="E14">
        <f t="shared" ref="E14:E32" si="4">(STDEV(B14:D14)/AVERAGE(B14:D14))*100</f>
        <v>3.2567103322020676</v>
      </c>
      <c r="F14">
        <f t="shared" ref="F14:F32" si="5">AVERAGE(B14:D14)</f>
        <v>7.6957098628925253</v>
      </c>
      <c r="G14">
        <f t="shared" ref="G14:G32" si="6">(($F$10-F14)/$F$10)*100</f>
        <v>1326.6632275529787</v>
      </c>
      <c r="I14" s="22">
        <f t="shared" ref="I14:I32" si="7">(-27.83*LN(F14))+57.267</f>
        <v>0.47534835030698019</v>
      </c>
      <c r="J14">
        <f t="shared" ref="J14:J32" si="8">((-0.3966*F14))+4.0829</f>
        <v>1.0307814683768246</v>
      </c>
      <c r="K14" s="23">
        <f t="shared" ref="K14:K32" si="9">EXP(J14)</f>
        <v>2.8032556345885418</v>
      </c>
    </row>
    <row r="15" spans="1:11">
      <c r="A15">
        <v>28</v>
      </c>
      <c r="B15">
        <v>2.2571251658558151</v>
      </c>
      <c r="C15">
        <v>2.1221052631578945</v>
      </c>
      <c r="D15" t="s">
        <v>219</v>
      </c>
      <c r="E15">
        <f>(STDEV(B15:C15)/AVERAGE(B15:C15))*100</f>
        <v>4.360286143442333</v>
      </c>
      <c r="F15">
        <f>AVERAGE(B15:C15)</f>
        <v>2.1896152145068548</v>
      </c>
      <c r="G15">
        <f t="shared" si="6"/>
        <v>449.01529735121153</v>
      </c>
      <c r="I15" s="22">
        <f t="shared" si="7"/>
        <v>35.455910227556423</v>
      </c>
      <c r="J15">
        <f t="shared" si="8"/>
        <v>3.2144986059265817</v>
      </c>
      <c r="K15" s="23">
        <f t="shared" si="9"/>
        <v>24.890808677963566</v>
      </c>
    </row>
    <row r="16" spans="1:11">
      <c r="A16">
        <v>34</v>
      </c>
      <c r="B16">
        <v>4.7576103896103916</v>
      </c>
      <c r="C16" t="s">
        <v>219</v>
      </c>
      <c r="D16">
        <v>5.8822821760283057</v>
      </c>
      <c r="E16">
        <f>(STDEV(B16,D16)/AVERAGE(B16,D16))*100</f>
        <v>14.948704451275823</v>
      </c>
      <c r="F16">
        <f>AVERAGE(B16,D16)</f>
        <v>5.3199462828193482</v>
      </c>
      <c r="G16">
        <f t="shared" si="6"/>
        <v>947.97667712993268</v>
      </c>
      <c r="I16" s="22">
        <f t="shared" si="7"/>
        <v>10.750178974566303</v>
      </c>
      <c r="J16">
        <f t="shared" si="8"/>
        <v>1.9730093042338468</v>
      </c>
      <c r="K16" s="23">
        <f t="shared" si="9"/>
        <v>7.1922877365637925</v>
      </c>
    </row>
    <row r="17" spans="1:11">
      <c r="A17">
        <v>38</v>
      </c>
      <c r="B17">
        <v>6.9331446262715595</v>
      </c>
      <c r="C17">
        <v>6.4594285714285764</v>
      </c>
      <c r="D17">
        <v>7.120879120879124</v>
      </c>
      <c r="E17">
        <f t="shared" si="4"/>
        <v>4.9851196499471353</v>
      </c>
      <c r="F17">
        <f t="shared" si="5"/>
        <v>6.8378174395264208</v>
      </c>
      <c r="G17">
        <f t="shared" si="6"/>
        <v>1189.9188455936546</v>
      </c>
      <c r="I17" s="22">
        <f t="shared" si="7"/>
        <v>3.7646990588531821</v>
      </c>
      <c r="J17">
        <f t="shared" si="8"/>
        <v>1.3710216034838218</v>
      </c>
      <c r="K17" s="23">
        <f t="shared" si="9"/>
        <v>3.9393731177614977</v>
      </c>
    </row>
    <row r="18" spans="1:11">
      <c r="A18">
        <v>41</v>
      </c>
      <c r="B18">
        <v>8.5068907563025142</v>
      </c>
      <c r="C18">
        <v>8.7508182220256483</v>
      </c>
      <c r="D18">
        <v>9.5825917735515223</v>
      </c>
      <c r="E18">
        <f t="shared" si="4"/>
        <v>6.3037955348957553</v>
      </c>
      <c r="F18">
        <f t="shared" si="5"/>
        <v>8.9467669172932265</v>
      </c>
      <c r="G18">
        <f t="shared" si="6"/>
        <v>1526.0763696211072</v>
      </c>
      <c r="I18" s="22">
        <f t="shared" si="7"/>
        <v>-3.7166627256459464</v>
      </c>
      <c r="J18">
        <f t="shared" si="8"/>
        <v>0.53461224060150681</v>
      </c>
      <c r="K18" s="23">
        <f t="shared" si="9"/>
        <v>1.7067862914979444</v>
      </c>
    </row>
    <row r="19" spans="1:11">
      <c r="A19">
        <v>44</v>
      </c>
      <c r="B19">
        <v>6.2465811587793016</v>
      </c>
      <c r="C19">
        <v>6.1268465280849167</v>
      </c>
      <c r="D19">
        <v>4.3200000000000038</v>
      </c>
      <c r="E19">
        <f t="shared" si="4"/>
        <v>19.398219177929523</v>
      </c>
      <c r="F19">
        <f t="shared" si="5"/>
        <v>5.5644758956214071</v>
      </c>
      <c r="G19">
        <f t="shared" si="6"/>
        <v>986.95365123837587</v>
      </c>
      <c r="I19" s="22">
        <f t="shared" si="7"/>
        <v>9.4995100312484126</v>
      </c>
      <c r="J19">
        <f t="shared" si="8"/>
        <v>1.8760288597965502</v>
      </c>
      <c r="K19" s="23">
        <f t="shared" si="9"/>
        <v>6.5275315814621688</v>
      </c>
    </row>
    <row r="20" spans="1:11">
      <c r="A20">
        <v>47</v>
      </c>
      <c r="B20" t="s">
        <v>219</v>
      </c>
      <c r="C20">
        <v>5.3027156125608128</v>
      </c>
      <c r="D20">
        <v>7.2681468376824405</v>
      </c>
      <c r="E20" s="20">
        <f>(STDEV(C20:D20)/AVERAGE(C20:D20))*100</f>
        <v>22.110968960803365</v>
      </c>
      <c r="F20" s="20">
        <f>AVERAGE(C20:D20)</f>
        <v>6.2854312251216271</v>
      </c>
      <c r="G20">
        <f t="shared" si="6"/>
        <v>1101.8708462940974</v>
      </c>
      <c r="I20" s="22">
        <f t="shared" si="7"/>
        <v>6.1089352152574392</v>
      </c>
      <c r="J20">
        <f t="shared" si="8"/>
        <v>1.5900979761167631</v>
      </c>
      <c r="K20" s="23">
        <f t="shared" si="9"/>
        <v>4.9042294021412953</v>
      </c>
    </row>
    <row r="21" spans="1:11">
      <c r="A21">
        <v>50</v>
      </c>
      <c r="B21">
        <v>2.5513666519239271</v>
      </c>
      <c r="C21">
        <v>2.8532507739938073</v>
      </c>
      <c r="D21">
        <v>2.9666165413533836</v>
      </c>
      <c r="E21">
        <f t="shared" si="4"/>
        <v>7.6920046508500706</v>
      </c>
      <c r="F21">
        <f t="shared" si="5"/>
        <v>2.7904113224237062</v>
      </c>
      <c r="G21">
        <f t="shared" si="6"/>
        <v>544.77962656431305</v>
      </c>
      <c r="I21" s="22">
        <f t="shared" si="7"/>
        <v>28.708159786050881</v>
      </c>
      <c r="J21">
        <f t="shared" si="8"/>
        <v>2.9762228695267585</v>
      </c>
      <c r="K21" s="23">
        <f t="shared" si="9"/>
        <v>19.613593456139061</v>
      </c>
    </row>
    <row r="22" spans="1:11">
      <c r="A22">
        <v>53</v>
      </c>
      <c r="B22">
        <v>4.0875364882795227</v>
      </c>
      <c r="C22">
        <v>4.1945333923042885</v>
      </c>
      <c r="D22">
        <v>3.7461654135338338</v>
      </c>
      <c r="E22">
        <f t="shared" si="4"/>
        <v>5.8405330060852085</v>
      </c>
      <c r="F22">
        <f t="shared" si="5"/>
        <v>4.0094117647058818</v>
      </c>
      <c r="G22">
        <f t="shared" si="6"/>
        <v>739.08308180870495</v>
      </c>
      <c r="I22" s="22">
        <f t="shared" si="7"/>
        <v>18.621022494523395</v>
      </c>
      <c r="J22">
        <f t="shared" si="8"/>
        <v>2.4927672941176477</v>
      </c>
      <c r="K22" s="23">
        <f t="shared" si="9"/>
        <v>12.094699443657593</v>
      </c>
    </row>
    <row r="23" spans="1:11">
      <c r="A23">
        <v>56</v>
      </c>
      <c r="B23">
        <v>4.8070588235294105</v>
      </c>
      <c r="C23">
        <v>4.9511543564794334</v>
      </c>
      <c r="D23">
        <v>4.6848602825745687</v>
      </c>
      <c r="E23">
        <f t="shared" si="4"/>
        <v>2.7687389277283057</v>
      </c>
      <c r="F23">
        <f t="shared" si="5"/>
        <v>4.8143578208611375</v>
      </c>
      <c r="G23">
        <f t="shared" si="6"/>
        <v>867.38803935531405</v>
      </c>
      <c r="I23" s="22">
        <f t="shared" si="7"/>
        <v>13.529297810291141</v>
      </c>
      <c r="J23">
        <f>((-0.3966*F23))+4.0829</f>
        <v>2.1735256882464733</v>
      </c>
      <c r="K23" s="23">
        <f t="shared" si="9"/>
        <v>8.7892175186992265</v>
      </c>
    </row>
    <row r="24" spans="1:11">
      <c r="A24">
        <v>59</v>
      </c>
      <c r="B24">
        <v>4.6034144183989376</v>
      </c>
      <c r="C24">
        <v>4.0731428571428605</v>
      </c>
      <c r="D24">
        <v>5.5600176912870429</v>
      </c>
      <c r="E24">
        <f t="shared" si="4"/>
        <v>15.879284385487274</v>
      </c>
      <c r="F24">
        <f t="shared" si="5"/>
        <v>4.7455249889429467</v>
      </c>
      <c r="G24">
        <f t="shared" si="6"/>
        <v>856.41638043538637</v>
      </c>
      <c r="I24" s="22">
        <f t="shared" si="7"/>
        <v>13.930066492274193</v>
      </c>
      <c r="J24">
        <f t="shared" si="8"/>
        <v>2.2008247893852277</v>
      </c>
      <c r="K24" s="23">
        <f t="shared" si="9"/>
        <v>9.0324603053710781</v>
      </c>
    </row>
    <row r="25" spans="1:11">
      <c r="A25">
        <v>233</v>
      </c>
      <c r="B25">
        <v>14.000035382574081</v>
      </c>
      <c r="C25">
        <v>15.010137107474566</v>
      </c>
      <c r="D25">
        <v>14.305740822644845</v>
      </c>
      <c r="E25">
        <f t="shared" si="4"/>
        <v>3.5875865203773234</v>
      </c>
      <c r="F25">
        <f t="shared" si="5"/>
        <v>14.438637770897829</v>
      </c>
      <c r="G25">
        <f t="shared" si="6"/>
        <v>2401.4570877885008</v>
      </c>
      <c r="I25" s="22">
        <f t="shared" si="7"/>
        <v>-17.036533846328503</v>
      </c>
      <c r="J25">
        <f t="shared" si="8"/>
        <v>-1.6434637399380785</v>
      </c>
      <c r="K25" s="23">
        <f t="shared" si="9"/>
        <v>0.19330930816610065</v>
      </c>
    </row>
    <row r="26" spans="1:11">
      <c r="A26">
        <v>236</v>
      </c>
      <c r="B26">
        <v>14.034427244582048</v>
      </c>
      <c r="C26">
        <v>14.021689517912431</v>
      </c>
      <c r="D26">
        <v>15.06710204081633</v>
      </c>
      <c r="E26">
        <f t="shared" si="4"/>
        <v>4.1735702506133352</v>
      </c>
      <c r="F26">
        <f t="shared" si="5"/>
        <v>14.374406267770269</v>
      </c>
      <c r="G26">
        <f t="shared" si="6"/>
        <v>2391.2188609919126</v>
      </c>
      <c r="I26" s="22">
        <f t="shared" si="7"/>
        <v>-16.912453538063737</v>
      </c>
      <c r="J26">
        <f t="shared" si="8"/>
        <v>-1.6179895257976886</v>
      </c>
      <c r="K26" s="23">
        <f t="shared" si="9"/>
        <v>0.19829696953487619</v>
      </c>
    </row>
    <row r="27" spans="1:11">
      <c r="A27">
        <v>266</v>
      </c>
      <c r="B27">
        <v>8.6399999999999988</v>
      </c>
      <c r="C27">
        <v>9.3046153846153885</v>
      </c>
      <c r="D27">
        <v>11.540380362671385</v>
      </c>
      <c r="E27">
        <f t="shared" si="4"/>
        <v>15.460005950327831</v>
      </c>
      <c r="F27">
        <f t="shared" si="5"/>
        <v>9.8283319157622575</v>
      </c>
      <c r="G27">
        <f t="shared" si="6"/>
        <v>1666.5940587733469</v>
      </c>
      <c r="I27" s="22">
        <f t="shared" si="7"/>
        <v>-6.3320425749209548</v>
      </c>
      <c r="J27">
        <f t="shared" si="8"/>
        <v>0.18498356220868883</v>
      </c>
      <c r="K27" s="23">
        <f t="shared" si="9"/>
        <v>1.2031986620366293</v>
      </c>
    </row>
    <row r="28" spans="1:11">
      <c r="A28">
        <v>278</v>
      </c>
      <c r="B28" t="s">
        <v>219</v>
      </c>
      <c r="C28">
        <v>7.4674285714285782</v>
      </c>
      <c r="D28">
        <v>9.8331428571428425</v>
      </c>
      <c r="E28">
        <f>(STDEV(C28:D28)/AVERAGE(C28:D28))*100</f>
        <v>19.338235395113617</v>
      </c>
      <c r="F28">
        <f>AVERAGE(C28:D28)</f>
        <v>8.6502857142857099</v>
      </c>
      <c r="G28">
        <f t="shared" si="6"/>
        <v>1478.8185342986492</v>
      </c>
      <c r="I28" s="22">
        <f t="shared" si="7"/>
        <v>-2.7787951269816986</v>
      </c>
      <c r="J28">
        <f t="shared" si="8"/>
        <v>0.65219668571428802</v>
      </c>
      <c r="K28" s="23">
        <f t="shared" si="9"/>
        <v>1.9197532952263892</v>
      </c>
    </row>
    <row r="29" spans="1:11">
      <c r="A29">
        <v>367</v>
      </c>
      <c r="B29">
        <v>10.100571428571438</v>
      </c>
      <c r="C29">
        <v>14.899159663865543</v>
      </c>
      <c r="D29">
        <v>12.071585557299848</v>
      </c>
      <c r="E29">
        <f t="shared" si="4"/>
        <v>19.519150032272435</v>
      </c>
      <c r="F29">
        <f t="shared" si="5"/>
        <v>12.357105549912276</v>
      </c>
      <c r="G29">
        <f t="shared" si="6"/>
        <v>2069.6697571925997</v>
      </c>
      <c r="I29" s="22">
        <f t="shared" si="7"/>
        <v>-12.704055570494866</v>
      </c>
      <c r="J29">
        <f t="shared" si="8"/>
        <v>-0.81792806109520821</v>
      </c>
      <c r="K29" s="23">
        <f t="shared" si="9"/>
        <v>0.44134514801044061</v>
      </c>
    </row>
    <row r="30" spans="1:11">
      <c r="A30">
        <v>373</v>
      </c>
      <c r="B30">
        <v>14.750287483414418</v>
      </c>
      <c r="C30">
        <v>12.345569858712715</v>
      </c>
      <c r="D30">
        <v>10.379220779220772</v>
      </c>
      <c r="E30">
        <f t="shared" si="4"/>
        <v>17.525198186390533</v>
      </c>
      <c r="F30">
        <f t="shared" si="5"/>
        <v>12.491692707115968</v>
      </c>
      <c r="G30">
        <f t="shared" si="6"/>
        <v>2091.1223742459938</v>
      </c>
      <c r="I30" s="22">
        <f t="shared" si="7"/>
        <v>-13.005526665643551</v>
      </c>
      <c r="J30">
        <f t="shared" si="8"/>
        <v>-0.87130532764219293</v>
      </c>
      <c r="K30" s="23">
        <f t="shared" si="9"/>
        <v>0.41840503697605325</v>
      </c>
    </row>
    <row r="31" spans="1:11">
      <c r="A31">
        <v>376</v>
      </c>
      <c r="B31" t="s">
        <v>219</v>
      </c>
      <c r="C31">
        <v>8.2043697478991611</v>
      </c>
      <c r="D31">
        <v>7.5291428571428556</v>
      </c>
      <c r="E31">
        <f>(STDEV(C31:D31)/AVERAGE(C31:D31))*100</f>
        <v>6.0693060129533194</v>
      </c>
      <c r="F31">
        <f>AVERAGE(C31:D31)</f>
        <v>7.8667563025210079</v>
      </c>
      <c r="G31">
        <f t="shared" si="6"/>
        <v>1353.9272982409627</v>
      </c>
      <c r="I31" s="22">
        <f t="shared" si="7"/>
        <v>-0.13643310622371985</v>
      </c>
      <c r="J31">
        <f t="shared" si="8"/>
        <v>0.96294445042016852</v>
      </c>
      <c r="K31" s="23">
        <f t="shared" si="9"/>
        <v>2.6193978167493537</v>
      </c>
    </row>
    <row r="32" spans="1:11">
      <c r="A32">
        <v>379</v>
      </c>
      <c r="B32">
        <v>11.125834165834167</v>
      </c>
      <c r="C32">
        <v>13.602618310482088</v>
      </c>
      <c r="D32">
        <v>12.025210084033617</v>
      </c>
      <c r="E32">
        <f t="shared" si="4"/>
        <v>10.233792831864246</v>
      </c>
      <c r="F32">
        <f t="shared" si="5"/>
        <v>12.251220853449958</v>
      </c>
      <c r="G32">
        <f t="shared" si="6"/>
        <v>2052.7921895835066</v>
      </c>
      <c r="I32" s="22">
        <f t="shared" si="7"/>
        <v>-12.46456026796708</v>
      </c>
      <c r="J32">
        <f t="shared" si="8"/>
        <v>-0.77593419047825307</v>
      </c>
      <c r="K32" s="23">
        <f t="shared" si="9"/>
        <v>0.46027359688170011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7" workbookViewId="0">
      <selection activeCell="M10" sqref="M10:M29"/>
    </sheetView>
  </sheetViews>
  <sheetFormatPr baseColWidth="10" defaultRowHeight="12" x14ac:dyDescent="0"/>
  <sheetData>
    <row r="1" spans="1:14">
      <c r="A1" t="s">
        <v>228</v>
      </c>
      <c r="B1" t="s">
        <v>229</v>
      </c>
      <c r="C1" t="s">
        <v>230</v>
      </c>
      <c r="D1" t="s">
        <v>231</v>
      </c>
      <c r="E1" t="s">
        <v>203</v>
      </c>
      <c r="F1" t="s">
        <v>232</v>
      </c>
      <c r="H1" t="s">
        <v>233</v>
      </c>
      <c r="J1" t="s">
        <v>234</v>
      </c>
      <c r="K1" t="s">
        <v>235</v>
      </c>
      <c r="L1" t="s">
        <v>236</v>
      </c>
      <c r="M1" t="s">
        <v>237</v>
      </c>
    </row>
    <row r="2" spans="1:14">
      <c r="A2" t="s">
        <v>226</v>
      </c>
      <c r="B2" s="31" t="s">
        <v>219</v>
      </c>
      <c r="C2" s="32">
        <v>4.9000000000000002E-2</v>
      </c>
      <c r="D2" s="32">
        <v>4.9000000000000002E-2</v>
      </c>
      <c r="E2" s="22">
        <f>(STDEV(C2:D2)/AVERAGE(C2:D2))*100</f>
        <v>0</v>
      </c>
      <c r="F2" s="33">
        <f>AVERAGE(B2:D2)</f>
        <v>4.9000000000000002E-2</v>
      </c>
      <c r="G2">
        <v>100</v>
      </c>
      <c r="H2" s="22">
        <f>(($F$9-F2)/$F$9)*100</f>
        <v>94.599559147685525</v>
      </c>
      <c r="I2">
        <f>LN(G2)</f>
        <v>4.6051701859880918</v>
      </c>
      <c r="N2" s="31"/>
    </row>
    <row r="3" spans="1:14">
      <c r="A3" t="s">
        <v>213</v>
      </c>
      <c r="B3" s="32">
        <v>7.8E-2</v>
      </c>
      <c r="C3" s="32">
        <v>0.08</v>
      </c>
      <c r="D3" s="32">
        <v>7.2999999999999995E-2</v>
      </c>
      <c r="E3" s="22">
        <f t="shared" ref="E3:E29" si="0">(STDEV(B3:D3)/AVERAGE(B3:D3))*100</f>
        <v>4.6825341239792113</v>
      </c>
      <c r="F3" s="33">
        <f t="shared" ref="F3:F29" si="1">AVERAGE(B3:D3)</f>
        <v>7.6999999999999999E-2</v>
      </c>
      <c r="G3" s="19">
        <v>20</v>
      </c>
      <c r="H3" s="22">
        <f t="shared" ref="H3:H29" si="2">(($F$9-F3)/$F$9)*100</f>
        <v>91.513592946362976</v>
      </c>
      <c r="I3">
        <f t="shared" ref="I3:I8" si="3">LN(G3)</f>
        <v>2.9957322735539909</v>
      </c>
      <c r="N3" s="31"/>
    </row>
    <row r="4" spans="1:14">
      <c r="A4" t="s">
        <v>212</v>
      </c>
      <c r="B4" s="32">
        <v>0.16600000000000001</v>
      </c>
      <c r="C4" s="32">
        <v>0.16600000000000001</v>
      </c>
      <c r="D4" s="32">
        <v>0.16700000000000001</v>
      </c>
      <c r="E4" s="22">
        <f t="shared" si="0"/>
        <v>0.34710437025428437</v>
      </c>
      <c r="F4" s="33">
        <f t="shared" si="1"/>
        <v>0.16633333333333333</v>
      </c>
      <c r="G4" s="19">
        <v>8</v>
      </c>
      <c r="H4" s="22">
        <f t="shared" si="2"/>
        <v>81.667891256429087</v>
      </c>
      <c r="I4">
        <f t="shared" si="3"/>
        <v>2.0794415416798357</v>
      </c>
      <c r="N4" s="31"/>
    </row>
    <row r="5" spans="1:14">
      <c r="A5" t="s">
        <v>211</v>
      </c>
      <c r="B5" s="32">
        <v>0.34499999999999997</v>
      </c>
      <c r="C5" s="32">
        <v>0.33400000000000002</v>
      </c>
      <c r="D5" s="32">
        <v>0.435</v>
      </c>
      <c r="E5" s="22">
        <f t="shared" si="0"/>
        <v>14.922061572472851</v>
      </c>
      <c r="F5" s="33">
        <f t="shared" si="1"/>
        <v>0.37133333333333335</v>
      </c>
      <c r="G5" s="19">
        <v>4</v>
      </c>
      <c r="H5" s="22">
        <f t="shared" si="2"/>
        <v>59.074210139603231</v>
      </c>
      <c r="I5">
        <f t="shared" si="3"/>
        <v>1.3862943611198906</v>
      </c>
      <c r="N5" s="31"/>
    </row>
    <row r="6" spans="1:14">
      <c r="A6" t="s">
        <v>210</v>
      </c>
      <c r="B6" s="32">
        <v>0.53300000000000003</v>
      </c>
      <c r="C6" s="32">
        <v>0.55400000000000005</v>
      </c>
      <c r="D6" s="32">
        <v>0.51800000000000002</v>
      </c>
      <c r="E6" s="22">
        <f t="shared" si="0"/>
        <v>3.3800264149579697</v>
      </c>
      <c r="F6" s="33">
        <f t="shared" si="1"/>
        <v>0.53500000000000003</v>
      </c>
      <c r="G6" s="19">
        <v>2</v>
      </c>
      <c r="H6" s="22">
        <f t="shared" si="2"/>
        <v>41.036002939015425</v>
      </c>
      <c r="I6">
        <f t="shared" si="3"/>
        <v>0.69314718055994529</v>
      </c>
      <c r="N6" s="31"/>
    </row>
    <row r="7" spans="1:14">
      <c r="A7" t="s">
        <v>209</v>
      </c>
      <c r="B7" s="32">
        <v>0.71399999999999997</v>
      </c>
      <c r="C7" s="32">
        <v>0.72399999999999998</v>
      </c>
      <c r="D7" s="32">
        <v>0.72699999999999998</v>
      </c>
      <c r="E7" s="22">
        <f t="shared" si="0"/>
        <v>0.94321375781349448</v>
      </c>
      <c r="F7" s="33">
        <f t="shared" si="1"/>
        <v>0.72166666666666668</v>
      </c>
      <c r="G7" s="19">
        <v>1</v>
      </c>
      <c r="H7" s="22">
        <f t="shared" si="2"/>
        <v>20.462894930198381</v>
      </c>
      <c r="I7">
        <f t="shared" si="3"/>
        <v>0</v>
      </c>
      <c r="N7" s="31"/>
    </row>
    <row r="8" spans="1:14">
      <c r="A8" t="s">
        <v>208</v>
      </c>
      <c r="B8" s="32">
        <v>0.83199999999999996</v>
      </c>
      <c r="C8" s="32">
        <v>0.84099999999999997</v>
      </c>
      <c r="D8" s="32">
        <v>0.83699999999999997</v>
      </c>
      <c r="E8" s="22">
        <f t="shared" si="0"/>
        <v>0.53895415372385247</v>
      </c>
      <c r="F8" s="33">
        <f t="shared" si="1"/>
        <v>0.83666666666666656</v>
      </c>
      <c r="G8" s="19">
        <v>0.5</v>
      </c>
      <c r="H8" s="22">
        <f t="shared" si="2"/>
        <v>7.7883908890521782</v>
      </c>
      <c r="I8">
        <f t="shared" si="3"/>
        <v>-0.69314718055994529</v>
      </c>
      <c r="N8" s="31"/>
    </row>
    <row r="9" spans="1:14">
      <c r="A9" t="s">
        <v>206</v>
      </c>
      <c r="B9" s="32">
        <v>0.89600000000000002</v>
      </c>
      <c r="C9" s="32">
        <v>0.91500000000000004</v>
      </c>
      <c r="D9" s="32">
        <v>0.91100000000000003</v>
      </c>
      <c r="E9" s="22">
        <f t="shared" si="0"/>
        <v>1.1039661426389957</v>
      </c>
      <c r="F9" s="34">
        <f t="shared" si="1"/>
        <v>0.90733333333333333</v>
      </c>
      <c r="H9" s="22">
        <f t="shared" si="2"/>
        <v>0</v>
      </c>
      <c r="N9" s="31"/>
    </row>
    <row r="10" spans="1:14">
      <c r="A10">
        <v>14</v>
      </c>
      <c r="B10" s="32">
        <v>0.19400000000000001</v>
      </c>
      <c r="C10" s="31" t="s">
        <v>219</v>
      </c>
      <c r="D10" s="32">
        <v>0.18099999999999999</v>
      </c>
      <c r="E10" s="22">
        <f>(STDEV(B10,D10)/AVERAGE(B10,D10))*100</f>
        <v>4.9026070162267343</v>
      </c>
      <c r="F10" s="33">
        <f>AVERAGE(B10,D10)</f>
        <v>0.1875</v>
      </c>
      <c r="H10" s="22">
        <f t="shared" si="2"/>
        <v>79.33504775900073</v>
      </c>
      <c r="J10" s="22">
        <f>EXP((H10-24.081)/24.307)</f>
        <v>9.7101749729466178</v>
      </c>
      <c r="K10" s="22">
        <f>J10*2</f>
        <v>19.420349945893236</v>
      </c>
      <c r="L10">
        <v>7.1210000000000004</v>
      </c>
      <c r="M10" s="22">
        <f>K10/L10</f>
        <v>2.7271942066975474</v>
      </c>
      <c r="N10" s="31"/>
    </row>
    <row r="11" spans="1:14">
      <c r="A11">
        <v>17</v>
      </c>
      <c r="B11" s="32">
        <v>0.45700000000000002</v>
      </c>
      <c r="C11" s="32">
        <v>0.436</v>
      </c>
      <c r="D11" s="32">
        <v>0.44600000000000001</v>
      </c>
      <c r="E11" s="22">
        <f t="shared" si="0"/>
        <v>2.3533907776831584</v>
      </c>
      <c r="F11" s="33">
        <f t="shared" si="1"/>
        <v>0.4463333333333333</v>
      </c>
      <c r="H11" s="22">
        <f t="shared" si="2"/>
        <v>50.808229243203527</v>
      </c>
      <c r="J11" s="22">
        <f>EXP((H11-24.081)/24.307)</f>
        <v>3.0028721942826007</v>
      </c>
      <c r="K11" s="22">
        <f>J11*2</f>
        <v>6.0057443885652013</v>
      </c>
      <c r="L11">
        <v>2.8325</v>
      </c>
      <c r="M11" s="22">
        <f t="shared" ref="M11:M29" si="4">K11/L11</f>
        <v>2.1202981071721805</v>
      </c>
      <c r="N11" s="31"/>
    </row>
    <row r="12" spans="1:14">
      <c r="A12">
        <v>28</v>
      </c>
      <c r="B12" s="32">
        <v>0.14499999999999999</v>
      </c>
      <c r="C12" s="32">
        <v>0.13600000000000001</v>
      </c>
      <c r="D12" s="31" t="s">
        <v>219</v>
      </c>
      <c r="E12" s="22">
        <f>(STDEV(B12:C12)/AVERAGE(B12:C12))*100</f>
        <v>4.5295096303764506</v>
      </c>
      <c r="F12" s="33">
        <f t="shared" si="1"/>
        <v>0.14050000000000001</v>
      </c>
      <c r="H12" s="22">
        <f t="shared" si="2"/>
        <v>84.515062454077878</v>
      </c>
      <c r="J12" s="22">
        <f t="shared" ref="J12:J29" si="5">EXP((H12-24.081)/24.307)</f>
        <v>12.016518464179756</v>
      </c>
      <c r="K12" s="22">
        <f t="shared" ref="K12:K29" si="6">J12*2</f>
        <v>24.033036928359511</v>
      </c>
      <c r="L12">
        <v>9.1430000000000007</v>
      </c>
      <c r="M12" s="22">
        <f t="shared" si="4"/>
        <v>2.6285723425964682</v>
      </c>
      <c r="N12" s="31"/>
    </row>
    <row r="13" spans="1:14">
      <c r="A13">
        <v>34</v>
      </c>
      <c r="B13" s="32">
        <v>0.253</v>
      </c>
      <c r="C13" s="31" t="s">
        <v>219</v>
      </c>
      <c r="D13" s="32">
        <v>0.27600000000000002</v>
      </c>
      <c r="E13" s="22">
        <f>(STDEV(B13,D13)/AVERAGE(B13,D13))*100</f>
        <v>6.1487546190134621</v>
      </c>
      <c r="F13" s="33">
        <f t="shared" si="1"/>
        <v>0.26450000000000001</v>
      </c>
      <c r="H13" s="22">
        <f t="shared" si="2"/>
        <v>70.848640705363707</v>
      </c>
      <c r="J13" s="22">
        <f t="shared" si="5"/>
        <v>6.8485710008693435</v>
      </c>
      <c r="K13" s="22">
        <f t="shared" si="6"/>
        <v>13.697142001738687</v>
      </c>
      <c r="L13">
        <v>5.4560000000000004</v>
      </c>
      <c r="M13" s="22">
        <f t="shared" si="4"/>
        <v>2.5104732407878823</v>
      </c>
      <c r="N13" s="31"/>
    </row>
    <row r="14" spans="1:14">
      <c r="A14">
        <v>38</v>
      </c>
      <c r="B14" s="32">
        <v>0.46600000000000003</v>
      </c>
      <c r="C14" s="32">
        <v>0.436</v>
      </c>
      <c r="D14" s="32">
        <v>0.443</v>
      </c>
      <c r="E14" s="22">
        <f t="shared" si="0"/>
        <v>3.5007456853512453</v>
      </c>
      <c r="F14" s="33">
        <f t="shared" si="1"/>
        <v>0.44833333333333331</v>
      </c>
      <c r="H14" s="22">
        <f t="shared" si="2"/>
        <v>50.5878030859662</v>
      </c>
      <c r="J14" s="22">
        <f t="shared" si="5"/>
        <v>2.9757639792400088</v>
      </c>
      <c r="K14" s="22">
        <f t="shared" si="6"/>
        <v>5.9515279584800176</v>
      </c>
      <c r="L14">
        <v>2.78</v>
      </c>
      <c r="M14" s="22">
        <f t="shared" si="4"/>
        <v>2.140837395136697</v>
      </c>
      <c r="N14" s="31"/>
    </row>
    <row r="15" spans="1:14">
      <c r="A15">
        <v>41</v>
      </c>
      <c r="B15" s="32">
        <v>0.57899999999999996</v>
      </c>
      <c r="C15" s="32">
        <v>0.56699999999999995</v>
      </c>
      <c r="D15" s="32">
        <v>0.59799999999999998</v>
      </c>
      <c r="E15" s="22">
        <f t="shared" si="0"/>
        <v>2.6888472678195794</v>
      </c>
      <c r="F15" s="33">
        <f t="shared" si="1"/>
        <v>0.58133333333333326</v>
      </c>
      <c r="H15" s="22">
        <f t="shared" si="2"/>
        <v>35.929463629684065</v>
      </c>
      <c r="J15" s="22">
        <f t="shared" si="5"/>
        <v>1.6281602200157825</v>
      </c>
      <c r="K15" s="22">
        <f t="shared" si="6"/>
        <v>3.2563204400315651</v>
      </c>
      <c r="L15">
        <v>3.7995000000000001</v>
      </c>
      <c r="M15" s="22">
        <f t="shared" si="4"/>
        <v>0.85703919990303068</v>
      </c>
      <c r="N15" s="31"/>
    </row>
    <row r="16" spans="1:14">
      <c r="A16">
        <v>44</v>
      </c>
      <c r="B16" s="32">
        <v>0.32200000000000001</v>
      </c>
      <c r="C16" s="32">
        <v>0.33900000000000002</v>
      </c>
      <c r="D16" s="32">
        <v>0.32</v>
      </c>
      <c r="E16" s="22">
        <f t="shared" si="0"/>
        <v>3.192754284070507</v>
      </c>
      <c r="F16" s="33">
        <f t="shared" si="1"/>
        <v>0.32700000000000001</v>
      </c>
      <c r="H16" s="22">
        <f t="shared" si="2"/>
        <v>63.960323291697286</v>
      </c>
      <c r="J16" s="22">
        <f t="shared" si="5"/>
        <v>5.1585307447163578</v>
      </c>
      <c r="K16" s="22">
        <f t="shared" si="6"/>
        <v>10.317061489432716</v>
      </c>
      <c r="L16">
        <v>3.855</v>
      </c>
      <c r="M16" s="22">
        <f t="shared" si="4"/>
        <v>2.6762805420058924</v>
      </c>
      <c r="N16" s="31"/>
    </row>
    <row r="17" spans="1:14">
      <c r="A17">
        <v>47</v>
      </c>
      <c r="B17" s="31" t="s">
        <v>219</v>
      </c>
      <c r="C17" s="32">
        <v>0.318</v>
      </c>
      <c r="D17" s="32">
        <v>0.33900000000000002</v>
      </c>
      <c r="E17" s="22">
        <f>(STDEV(C17:D17)/AVERAGE(C17:D17))*100</f>
        <v>4.5203173226537325</v>
      </c>
      <c r="F17" s="33">
        <f t="shared" si="1"/>
        <v>0.32850000000000001</v>
      </c>
      <c r="H17" s="22">
        <f t="shared" si="2"/>
        <v>63.795003673769287</v>
      </c>
      <c r="J17" s="22">
        <f t="shared" si="5"/>
        <v>5.1235649820857017</v>
      </c>
      <c r="K17" s="22">
        <f t="shared" si="6"/>
        <v>10.247129964171403</v>
      </c>
      <c r="L17">
        <v>4.4450000000000003</v>
      </c>
      <c r="M17" s="22">
        <f t="shared" si="4"/>
        <v>2.3053160774288868</v>
      </c>
      <c r="N17" s="31"/>
    </row>
    <row r="18" spans="1:14">
      <c r="A18">
        <v>50</v>
      </c>
      <c r="B18" s="32">
        <v>0.158</v>
      </c>
      <c r="C18" s="32">
        <v>0.14799999999999999</v>
      </c>
      <c r="D18" s="32">
        <v>0.158</v>
      </c>
      <c r="E18" s="22">
        <f t="shared" si="0"/>
        <v>3.7328681197605151</v>
      </c>
      <c r="F18" s="33">
        <f t="shared" si="1"/>
        <v>0.15466666666666665</v>
      </c>
      <c r="H18" s="22">
        <f t="shared" si="2"/>
        <v>82.953710506980173</v>
      </c>
      <c r="J18" s="22">
        <f t="shared" si="5"/>
        <v>11.268909692891294</v>
      </c>
      <c r="K18" s="22">
        <f t="shared" si="6"/>
        <v>22.537819385782587</v>
      </c>
      <c r="L18">
        <v>9.3960000000000008</v>
      </c>
      <c r="M18" s="22">
        <f t="shared" si="4"/>
        <v>2.3986610670266693</v>
      </c>
      <c r="N18" s="31"/>
    </row>
    <row r="19" spans="1:14">
      <c r="A19">
        <v>53</v>
      </c>
      <c r="B19" s="32">
        <v>0.21</v>
      </c>
      <c r="C19" s="32">
        <v>0.20799999999999999</v>
      </c>
      <c r="D19" s="32">
        <v>0.20499999999999999</v>
      </c>
      <c r="E19" s="22">
        <f t="shared" si="0"/>
        <v>1.2118514342328661</v>
      </c>
      <c r="F19" s="33">
        <f t="shared" si="1"/>
        <v>0.20766666666666667</v>
      </c>
      <c r="H19" s="22">
        <f t="shared" si="2"/>
        <v>77.11241734019103</v>
      </c>
      <c r="J19" s="22">
        <f t="shared" si="5"/>
        <v>8.861662342756226</v>
      </c>
      <c r="K19" s="22">
        <f t="shared" si="6"/>
        <v>17.723324685512452</v>
      </c>
      <c r="L19">
        <v>7.0149999999999997</v>
      </c>
      <c r="M19" s="22">
        <f t="shared" si="4"/>
        <v>2.5264896201728373</v>
      </c>
      <c r="N19" s="31"/>
    </row>
    <row r="20" spans="1:14">
      <c r="A20">
        <v>56</v>
      </c>
      <c r="B20" s="32">
        <v>0.24199999999999999</v>
      </c>
      <c r="C20" s="32">
        <v>0.23799999999999999</v>
      </c>
      <c r="D20" s="32">
        <v>0.23899999999999999</v>
      </c>
      <c r="E20" s="22">
        <f t="shared" si="0"/>
        <v>0.86856717641146086</v>
      </c>
      <c r="F20" s="33">
        <f t="shared" si="1"/>
        <v>0.23966666666666667</v>
      </c>
      <c r="H20" s="22">
        <f t="shared" si="2"/>
        <v>73.585598824393827</v>
      </c>
      <c r="J20" s="22">
        <f t="shared" si="5"/>
        <v>7.6648090706052239</v>
      </c>
      <c r="K20" s="22">
        <f t="shared" si="6"/>
        <v>15.329618141210448</v>
      </c>
      <c r="L20">
        <v>4.9080000000000004</v>
      </c>
      <c r="M20" s="22">
        <f t="shared" si="4"/>
        <v>3.123394079301232</v>
      </c>
      <c r="N20" s="31"/>
    </row>
    <row r="21" spans="1:14">
      <c r="A21">
        <v>59</v>
      </c>
      <c r="B21" s="32">
        <v>0.23200000000000001</v>
      </c>
      <c r="C21" s="32" t="s">
        <v>219</v>
      </c>
      <c r="D21" s="32">
        <v>0.26400000000000001</v>
      </c>
      <c r="E21" s="22">
        <f>(STDEV(B21,D21)/AVERAGE(B21,D21))*100</f>
        <v>9.1239584669231952</v>
      </c>
      <c r="F21" s="33">
        <f t="shared" si="1"/>
        <v>0.248</v>
      </c>
      <c r="H21" s="22">
        <f t="shared" si="2"/>
        <v>72.667156502571643</v>
      </c>
      <c r="J21" s="22">
        <f t="shared" si="5"/>
        <v>7.380596833112909</v>
      </c>
      <c r="K21" s="22">
        <f t="shared" si="6"/>
        <v>14.761193666225818</v>
      </c>
      <c r="L21">
        <v>5.1820000000000004</v>
      </c>
      <c r="M21" s="22">
        <f t="shared" si="4"/>
        <v>2.8485514600976103</v>
      </c>
      <c r="N21" s="31"/>
    </row>
    <row r="22" spans="1:14">
      <c r="A22">
        <v>233</v>
      </c>
      <c r="B22" s="32">
        <v>0.57699999999999996</v>
      </c>
      <c r="C22" s="32">
        <v>0.56699999999999995</v>
      </c>
      <c r="D22" s="32">
        <v>0.56399999999999995</v>
      </c>
      <c r="E22" s="22">
        <f t="shared" si="0"/>
        <v>1.1955841836453254</v>
      </c>
      <c r="F22" s="33">
        <f t="shared" si="1"/>
        <v>0.56933333333333325</v>
      </c>
      <c r="H22" s="22">
        <f t="shared" si="2"/>
        <v>37.25202057310802</v>
      </c>
      <c r="J22" s="22">
        <f t="shared" si="5"/>
        <v>1.7192036953915055</v>
      </c>
      <c r="K22" s="22">
        <f t="shared" si="6"/>
        <v>3.4384073907830111</v>
      </c>
      <c r="L22">
        <v>5.8680000000000003</v>
      </c>
      <c r="M22" s="22">
        <f t="shared" si="4"/>
        <v>0.5859589963842895</v>
      </c>
    </row>
    <row r="23" spans="1:14">
      <c r="A23">
        <v>236</v>
      </c>
      <c r="B23" s="32">
        <v>0.51500000000000001</v>
      </c>
      <c r="C23" s="32">
        <v>0.52500000000000002</v>
      </c>
      <c r="D23" s="32">
        <v>0.53800000000000003</v>
      </c>
      <c r="E23" s="22">
        <f t="shared" si="0"/>
        <v>2.1925023944241073</v>
      </c>
      <c r="F23" s="33">
        <f t="shared" si="1"/>
        <v>0.52600000000000002</v>
      </c>
      <c r="H23" s="22">
        <f t="shared" si="2"/>
        <v>42.027920646583389</v>
      </c>
      <c r="J23" s="22">
        <f t="shared" si="5"/>
        <v>2.0924669183030469</v>
      </c>
      <c r="K23" s="22">
        <f t="shared" si="6"/>
        <v>4.1849338366060937</v>
      </c>
      <c r="L23">
        <v>5.516</v>
      </c>
      <c r="M23" s="22">
        <f t="shared" si="4"/>
        <v>0.75868996312655801</v>
      </c>
    </row>
    <row r="24" spans="1:14">
      <c r="A24">
        <v>266</v>
      </c>
      <c r="B24" s="32">
        <v>0.43</v>
      </c>
      <c r="C24" s="32">
        <v>0.375</v>
      </c>
      <c r="D24" s="32">
        <v>0.374</v>
      </c>
      <c r="E24" s="22">
        <f t="shared" si="0"/>
        <v>8.1544123964183512</v>
      </c>
      <c r="F24" s="33">
        <f t="shared" si="1"/>
        <v>0.39299999999999996</v>
      </c>
      <c r="H24" s="22">
        <f t="shared" si="2"/>
        <v>56.686260102865539</v>
      </c>
      <c r="J24" s="22">
        <f t="shared" si="5"/>
        <v>3.8243703578368966</v>
      </c>
      <c r="K24" s="22">
        <f t="shared" si="6"/>
        <v>7.6487407156737932</v>
      </c>
      <c r="L24">
        <v>7.4969999999999999</v>
      </c>
      <c r="M24" s="22">
        <f t="shared" si="4"/>
        <v>1.0202401914997723</v>
      </c>
    </row>
    <row r="25" spans="1:14">
      <c r="A25">
        <v>278</v>
      </c>
      <c r="B25" s="32">
        <v>0.77400000000000002</v>
      </c>
      <c r="C25" s="32">
        <v>0.77600000000000002</v>
      </c>
      <c r="D25" s="32">
        <v>0.79900000000000004</v>
      </c>
      <c r="E25" s="22">
        <f t="shared" si="0"/>
        <v>1.774258491628329</v>
      </c>
      <c r="F25" s="33">
        <f t="shared" si="1"/>
        <v>0.78300000000000003</v>
      </c>
      <c r="H25" s="22">
        <f t="shared" si="2"/>
        <v>13.703159441587065</v>
      </c>
      <c r="J25" s="22">
        <f t="shared" si="5"/>
        <v>0.6524970645310042</v>
      </c>
      <c r="K25" s="22">
        <f t="shared" si="6"/>
        <v>1.3049941290620084</v>
      </c>
      <c r="L25">
        <v>2.2349999999999999</v>
      </c>
      <c r="M25" s="22">
        <f t="shared" si="4"/>
        <v>0.58388999063177116</v>
      </c>
    </row>
    <row r="26" spans="1:14">
      <c r="A26">
        <v>367</v>
      </c>
      <c r="B26" s="32">
        <v>0.51700000000000002</v>
      </c>
      <c r="C26" s="32">
        <v>0.52200000000000002</v>
      </c>
      <c r="D26" s="32">
        <v>0.48699999999999999</v>
      </c>
      <c r="E26" s="22">
        <f t="shared" si="0"/>
        <v>3.7214340404982162</v>
      </c>
      <c r="F26" s="33">
        <f t="shared" si="1"/>
        <v>0.50866666666666671</v>
      </c>
      <c r="H26" s="22">
        <f t="shared" si="2"/>
        <v>43.938280675973544</v>
      </c>
      <c r="J26" s="22">
        <f t="shared" si="5"/>
        <v>2.2635552862587245</v>
      </c>
      <c r="K26" s="22">
        <f t="shared" si="6"/>
        <v>4.527110572517449</v>
      </c>
      <c r="L26">
        <v>5.0970000000000004</v>
      </c>
      <c r="M26" s="22">
        <f t="shared" si="4"/>
        <v>0.88819120512408256</v>
      </c>
    </row>
    <row r="27" spans="1:14">
      <c r="A27">
        <v>373</v>
      </c>
      <c r="B27" s="32">
        <v>0.72799999999999998</v>
      </c>
      <c r="C27" s="32">
        <v>0.70099999999999996</v>
      </c>
      <c r="D27" s="32">
        <v>0.70199999999999996</v>
      </c>
      <c r="E27" s="22">
        <f t="shared" si="0"/>
        <v>2.1550375416621392</v>
      </c>
      <c r="F27" s="33">
        <f t="shared" si="1"/>
        <v>0.71033333333333326</v>
      </c>
      <c r="H27" s="22">
        <f t="shared" si="2"/>
        <v>21.711976487876569</v>
      </c>
      <c r="J27" s="22">
        <f t="shared" si="5"/>
        <v>0.90713626431257444</v>
      </c>
      <c r="K27" s="22">
        <f t="shared" si="6"/>
        <v>1.8142725286251489</v>
      </c>
      <c r="L27">
        <v>2.7965</v>
      </c>
      <c r="M27" s="22">
        <f t="shared" si="4"/>
        <v>0.64876543129810438</v>
      </c>
    </row>
    <row r="28" spans="1:14">
      <c r="A28">
        <v>376</v>
      </c>
      <c r="B28" s="31" t="s">
        <v>219</v>
      </c>
      <c r="C28" s="32">
        <v>0.28100000000000003</v>
      </c>
      <c r="D28" s="32">
        <v>0.29899999999999999</v>
      </c>
      <c r="E28" s="22">
        <f>(STDEV(C28:D28)/AVERAGE(C28:D28))*100</f>
        <v>4.3889386418475267</v>
      </c>
      <c r="F28" s="33">
        <f t="shared" si="1"/>
        <v>0.29000000000000004</v>
      </c>
      <c r="H28" s="22">
        <f t="shared" si="2"/>
        <v>68.038207200587792</v>
      </c>
      <c r="J28" s="22">
        <f t="shared" si="5"/>
        <v>6.1007860563667675</v>
      </c>
      <c r="K28" s="22">
        <f t="shared" si="6"/>
        <v>12.201572112733535</v>
      </c>
      <c r="L28">
        <v>7.2549999999999999</v>
      </c>
      <c r="M28" s="22">
        <f t="shared" si="4"/>
        <v>1.6818155910039332</v>
      </c>
    </row>
    <row r="29" spans="1:14">
      <c r="A29">
        <v>379</v>
      </c>
      <c r="B29" s="32">
        <v>0.44600000000000001</v>
      </c>
      <c r="C29" s="32">
        <v>0.48399999999999999</v>
      </c>
      <c r="D29" s="32">
        <v>0.46800000000000003</v>
      </c>
      <c r="E29" s="22">
        <f t="shared" si="0"/>
        <v>4.09415966273367</v>
      </c>
      <c r="F29" s="33">
        <f t="shared" si="1"/>
        <v>0.46599999999999997</v>
      </c>
      <c r="H29" s="22">
        <f t="shared" si="2"/>
        <v>48.640705363703162</v>
      </c>
      <c r="J29" s="22">
        <f t="shared" si="5"/>
        <v>2.7466895947860355</v>
      </c>
      <c r="K29" s="22">
        <f t="shared" si="6"/>
        <v>5.4933791895720709</v>
      </c>
      <c r="L29">
        <v>5.6035000000000004</v>
      </c>
      <c r="M29" s="22">
        <f t="shared" si="4"/>
        <v>0.9803478521588419</v>
      </c>
    </row>
  </sheetData>
  <sortState ref="N2:O21">
    <sortCondition ref="N2:N21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G17" sqref="G17"/>
    </sheetView>
  </sheetViews>
  <sheetFormatPr baseColWidth="10" defaultRowHeight="12" x14ac:dyDescent="0"/>
  <sheetData>
    <row r="1" spans="1:5">
      <c r="A1" t="s">
        <v>228</v>
      </c>
      <c r="B1" t="s">
        <v>239</v>
      </c>
      <c r="C1" t="s">
        <v>238</v>
      </c>
    </row>
    <row r="2" spans="1:5">
      <c r="A2">
        <v>14</v>
      </c>
      <c r="B2">
        <v>2800</v>
      </c>
      <c r="C2" s="22">
        <v>2.7271942066975474</v>
      </c>
      <c r="E2" s="31"/>
    </row>
    <row r="3" spans="1:5">
      <c r="A3">
        <v>17</v>
      </c>
      <c r="B3">
        <v>2800</v>
      </c>
      <c r="C3" s="22">
        <v>2.1202981071721805</v>
      </c>
      <c r="E3" s="31"/>
    </row>
    <row r="4" spans="1:5">
      <c r="A4">
        <v>28</v>
      </c>
      <c r="B4" t="s">
        <v>240</v>
      </c>
      <c r="C4" s="22">
        <v>2.6285723425964682</v>
      </c>
      <c r="E4" s="31"/>
    </row>
    <row r="5" spans="1:5">
      <c r="A5">
        <v>34</v>
      </c>
      <c r="B5" t="s">
        <v>240</v>
      </c>
      <c r="C5" s="22">
        <v>2.5104732407878823</v>
      </c>
      <c r="E5" s="31"/>
    </row>
    <row r="6" spans="1:5">
      <c r="A6">
        <v>38</v>
      </c>
      <c r="B6" t="s">
        <v>240</v>
      </c>
      <c r="C6" s="22">
        <v>2.140837395136697</v>
      </c>
      <c r="E6" s="31"/>
    </row>
    <row r="7" spans="1:5">
      <c r="A7">
        <v>41</v>
      </c>
      <c r="B7" t="s">
        <v>240</v>
      </c>
      <c r="C7" s="22">
        <v>0.85703919990303068</v>
      </c>
      <c r="E7" s="31"/>
    </row>
    <row r="8" spans="1:5">
      <c r="A8">
        <v>44</v>
      </c>
      <c r="B8" t="s">
        <v>240</v>
      </c>
      <c r="C8" s="22">
        <v>2.6762805420058924</v>
      </c>
      <c r="E8" s="31"/>
    </row>
    <row r="9" spans="1:5">
      <c r="A9">
        <v>47</v>
      </c>
      <c r="B9" t="s">
        <v>240</v>
      </c>
      <c r="C9" s="22">
        <v>2.3053160774288868</v>
      </c>
      <c r="E9" s="31"/>
    </row>
    <row r="10" spans="1:5">
      <c r="A10">
        <v>50</v>
      </c>
      <c r="B10">
        <v>2800</v>
      </c>
      <c r="C10" s="22">
        <v>2.3986610670266693</v>
      </c>
      <c r="E10" s="31"/>
    </row>
    <row r="11" spans="1:5">
      <c r="A11">
        <v>53</v>
      </c>
      <c r="B11">
        <v>2800</v>
      </c>
      <c r="C11" s="22">
        <v>2.5264896201728373</v>
      </c>
      <c r="E11" s="31"/>
    </row>
    <row r="12" spans="1:5">
      <c r="A12">
        <v>56</v>
      </c>
      <c r="B12">
        <v>2800</v>
      </c>
      <c r="C12" s="22">
        <v>3.123394079301232</v>
      </c>
      <c r="E12" s="31"/>
    </row>
    <row r="13" spans="1:5">
      <c r="A13">
        <v>59</v>
      </c>
      <c r="B13">
        <v>2800</v>
      </c>
      <c r="C13" s="22">
        <v>2.8485514600976103</v>
      </c>
      <c r="E13" s="31"/>
    </row>
    <row r="14" spans="1:5">
      <c r="A14">
        <v>233</v>
      </c>
      <c r="B14">
        <v>400</v>
      </c>
      <c r="C14" s="22">
        <v>0.5859589963842895</v>
      </c>
      <c r="E14" s="31"/>
    </row>
    <row r="15" spans="1:5">
      <c r="A15">
        <v>236</v>
      </c>
      <c r="B15">
        <v>400</v>
      </c>
      <c r="C15" s="22">
        <v>0.75868996312655801</v>
      </c>
      <c r="E15" s="31"/>
    </row>
    <row r="16" spans="1:5">
      <c r="A16">
        <v>266</v>
      </c>
      <c r="B16">
        <v>400</v>
      </c>
      <c r="C16" s="22">
        <v>1.0202401914997723</v>
      </c>
      <c r="E16" s="31"/>
    </row>
    <row r="17" spans="1:5">
      <c r="A17">
        <v>278</v>
      </c>
      <c r="B17">
        <v>400</v>
      </c>
      <c r="C17" s="22">
        <v>0.58388999063177116</v>
      </c>
      <c r="E17" s="31"/>
    </row>
    <row r="18" spans="1:5">
      <c r="A18">
        <v>367</v>
      </c>
      <c r="B18">
        <v>1000</v>
      </c>
      <c r="C18" s="22">
        <v>0.88819120512408256</v>
      </c>
      <c r="E18" s="31"/>
    </row>
    <row r="19" spans="1:5">
      <c r="A19">
        <v>373</v>
      </c>
      <c r="B19">
        <v>1000</v>
      </c>
      <c r="C19" s="22">
        <v>0.64876543129810438</v>
      </c>
      <c r="E19" s="31"/>
    </row>
    <row r="20" spans="1:5">
      <c r="A20">
        <v>376</v>
      </c>
      <c r="B20">
        <v>1000</v>
      </c>
      <c r="C20" s="22">
        <v>1.6818155910039332</v>
      </c>
      <c r="E20" s="31"/>
    </row>
    <row r="21" spans="1:5">
      <c r="A21">
        <v>379</v>
      </c>
      <c r="B21">
        <v>1000</v>
      </c>
      <c r="C21" s="22">
        <v>0.9803478521588419</v>
      </c>
      <c r="E21" s="31"/>
    </row>
  </sheetData>
  <sortState ref="E2:F21">
    <sortCondition ref="E2:E2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Plate 1 - Sheet1</vt:lpstr>
      <vt:lpstr>standards</vt:lpstr>
      <vt:lpstr>samples</vt:lpstr>
      <vt:lpstr>blanks</vt:lpstr>
      <vt:lpstr>calcs</vt:lpstr>
      <vt:lpstr>point final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Emma Timmins-Schiffman</cp:lastModifiedBy>
  <dcterms:created xsi:type="dcterms:W3CDTF">2011-01-18T20:51:17Z</dcterms:created>
  <dcterms:modified xsi:type="dcterms:W3CDTF">2013-12-09T13:03:05Z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9.0</vt:lpwstr>
  </property>
</Properties>
</file>